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5" activeTab="8"/>
  </bookViews>
  <sheets>
    <sheet name="Приложение 2" sheetId="1" r:id="rId1"/>
    <sheet name="Приложение 1" sheetId="2" r:id="rId2"/>
    <sheet name="Приложение 4" sheetId="3" r:id="rId3"/>
    <sheet name="Приложение 5" sheetId="4" r:id="rId4"/>
    <sheet name="Приложение 3" sheetId="5" r:id="rId5"/>
    <sheet name="Приложение 7" sheetId="6" r:id="rId6"/>
    <sheet name="Приложение 6" sheetId="7" r:id="rId7"/>
    <sheet name="Приложение 11" sheetId="8" r:id="rId8"/>
    <sheet name="Приложение 9" sheetId="9" r:id="rId9"/>
    <sheet name="Приложение10 " sheetId="10" r:id="rId10"/>
    <sheet name="Приложение8" sheetId="11" r:id="rId11"/>
    <sheet name="Приложение 13" sheetId="12" r:id="rId12"/>
    <sheet name="Приложение 12" sheetId="13" r:id="rId13"/>
  </sheets>
  <definedNames>
    <definedName name="Excel_BuiltIn_Print_Area" localSheetId="1">'Приложение 1'!$A$1:$C$14</definedName>
    <definedName name="Excel_BuiltIn_Print_Area" localSheetId="7">'Приложение 11'!$A$1:$H$146</definedName>
    <definedName name="Excel_BuiltIn_Print_Area" localSheetId="12">'Приложение 12'!$A$1:$D$17</definedName>
    <definedName name="Excel_BuiltIn_Print_Area" localSheetId="11">'Приложение 13'!$A$1:$E$19</definedName>
    <definedName name="Excel_BuiltIn_Print_Area" localSheetId="0">'Приложение 2'!$A$1:$D$15</definedName>
    <definedName name="Excel_BuiltIn_Print_Area" localSheetId="6">'Приложение 6'!$A$1:$D$35</definedName>
    <definedName name="Excel_BuiltIn_Print_Area" localSheetId="5">'Приложение 7'!$A$1:$E$36</definedName>
    <definedName name="Excel_BuiltIn_Print_Area" localSheetId="8">'Приложение 9'!$A$1:$G$144</definedName>
    <definedName name="Excel_BuiltIn_Print_Area" localSheetId="9">'Приложение10 '!$A$1:$G$152</definedName>
    <definedName name="Excel_BuiltIn_Print_Area" localSheetId="10">'Приложение8'!$A$1:$F$150</definedName>
    <definedName name="Excel_BuiltIn_Print_Titles" localSheetId="12">'Приложение 12'!$9:$9</definedName>
    <definedName name="Excel_BuiltIn_Print_Titles" localSheetId="11">'Приложение 13'!$10:$10</definedName>
    <definedName name="OLE_LINK214" localSheetId="7">'Приложение 11'!$A$81</definedName>
    <definedName name="OLE_LINK214" localSheetId="8">'Приложение 9'!$A$79</definedName>
    <definedName name="OLE_LINK214" localSheetId="9">'Приложение10 '!$A$84</definedName>
    <definedName name="OLE_LINK214" localSheetId="10">'Приложение8'!$A$82</definedName>
    <definedName name="_xlnm.Print_Titles" localSheetId="12">'Приложение 12'!$9:$9</definedName>
    <definedName name="_xlnm.Print_Titles" localSheetId="11">'Приложение 13'!$10:$10</definedName>
    <definedName name="_xlnm.Print_Area" localSheetId="1">'Приложение 1'!$A$1:$C$14</definedName>
    <definedName name="_xlnm.Print_Area" localSheetId="7">'Приложение 11'!$A$1:$H$146</definedName>
    <definedName name="_xlnm.Print_Area" localSheetId="12">'Приложение 12'!$A$1:$D$17</definedName>
    <definedName name="_xlnm.Print_Area" localSheetId="11">'Приложение 13'!$A$1:$E$19</definedName>
    <definedName name="_xlnm.Print_Area" localSheetId="0">'Приложение 2'!$A$1:$D$15</definedName>
    <definedName name="_xlnm.Print_Area" localSheetId="6">'Приложение 6'!$A$1:$D$35</definedName>
    <definedName name="_xlnm.Print_Area" localSheetId="5">'Приложение 7'!$A$1:$E$36</definedName>
    <definedName name="_xlnm.Print_Area" localSheetId="8">'Приложение 9'!$A$1:$G$144</definedName>
    <definedName name="_xlnm.Print_Area" localSheetId="9">'Приложение10 '!$A$1:$G$152</definedName>
    <definedName name="_xlnm.Print_Area" localSheetId="10">'Приложение8'!$A$1:$F$150</definedName>
  </definedNames>
  <calcPr fullCalcOnLoad="1"/>
</workbook>
</file>

<file path=xl/sharedStrings.xml><?xml version="1.0" encoding="utf-8"?>
<sst xmlns="http://schemas.openxmlformats.org/spreadsheetml/2006/main" count="2700" uniqueCount="294">
  <si>
    <t xml:space="preserve">Источники финансирования дефицита бюджета </t>
  </si>
  <si>
    <t>Наименование источника</t>
  </si>
  <si>
    <t>Код бюджетной классификации</t>
  </si>
  <si>
    <t>Сумма,         тыс. руб.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</si>
  <si>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</si>
  <si>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</si>
  <si>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</si>
  <si>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Наименование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</si>
  <si>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</si>
  <si>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</si>
  <si>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</si>
  <si>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</si>
  <si>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</si>
  <si>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</si>
  <si>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</si>
  <si>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</si>
  <si>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</si>
  <si>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</si>
  <si>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</si>
  <si>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</si>
  <si>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</si>
  <si>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</si>
  <si>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</si>
  <si>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</si>
  <si>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</si>
  <si>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</si>
  <si>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</si>
  <si>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</si>
  <si>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</si>
  <si>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</si>
  <si>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</si>
  <si>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</si>
  <si>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</si>
  <si>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</si>
  <si>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 xml:space="preserve"> 1 16 00000 00 0000 000</t>
  </si>
  <si>
    <t>ШТРАФЫ, САНКЦИИ, ВОЗМЕЩЕНИЕ УЩЕРБА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</si>
  <si>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</si>
  <si>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</si>
  <si>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</si>
  <si>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</si>
  <si>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</si>
  <si>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</si>
  <si>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</si>
  <si>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</si>
  <si>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2 02 30000 00 0000 150</t>
  </si>
  <si>
    <t xml:space="preserve">Субвенции бюджетам бюджетной системы Российской Федерации </t>
  </si>
  <si>
    <t xml:space="preserve"> 2 02 40000 00 0000 150</t>
  </si>
  <si>
    <t>Иные межбюджетные трансферты</t>
  </si>
  <si>
    <t>ВСЕГО ДОХОДОВ</t>
  </si>
  <si>
    <t xml:space="preserve">Распределение бюджетных ассигнований </t>
  </si>
  <si>
    <t xml:space="preserve"> по разделам и подразделам классификации расходов бюджета</t>
  </si>
  <si>
    <t>Наименование</t>
  </si>
  <si>
    <t>Рз</t>
  </si>
  <si>
    <t>ПР</t>
  </si>
  <si>
    <t>Сумма,
тыс. руб.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</si>
  <si>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</si>
  <si>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</si>
  <si>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</si>
  <si>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</si>
  <si>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</si>
  <si>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</si>
  <si>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</si>
  <si>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</si>
  <si>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</si>
  <si>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</si>
  <si>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</si>
  <si>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</si>
  <si>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</si>
  <si>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</si>
  <si>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</si>
  <si>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</si>
  <si>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</si>
  <si>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</si>
  <si>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</si>
  <si>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</si>
  <si>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</si>
  <si>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</si>
  <si>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</si>
  <si>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07</t>
  </si>
  <si>
    <t>Дорожное хозяйство (дорожные фонды)</t>
  </si>
  <si>
    <t>09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</si>
  <si>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</si>
  <si>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</si>
  <si>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</si>
  <si>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</si>
  <si>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</si>
  <si>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</si>
  <si>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</si>
  <si>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</si>
  <si>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</si>
  <si>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</si>
  <si>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</si>
  <si>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Массовый спорт </t>
  </si>
  <si>
    <t>ВСЕГО РАСХОДОВ</t>
  </si>
  <si>
    <t xml:space="preserve">Распределение бюджетных ассигнований по разделам, подразделам,  </t>
  </si>
  <si>
    <t>видов расходов классификации расходов бюджета муниципального образования</t>
  </si>
  <si>
    <t>Пр</t>
  </si>
  <si>
    <t>ЦСР</t>
  </si>
  <si>
    <t>ВР</t>
  </si>
  <si>
    <t>Непрограммные мероприятия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</si>
  <si>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</si>
  <si>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</si>
  <si>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</si>
  <si>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</si>
  <si>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</si>
  <si>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</si>
  <si>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Межбюджетные трансферты</t>
  </si>
  <si>
    <t>Иные бюджетные ассигнования</t>
  </si>
  <si>
    <t>800</t>
  </si>
  <si>
    <t>99 0 00 70111</t>
  </si>
  <si>
    <t>Резервный фонд</t>
  </si>
  <si>
    <t>Резервные средства</t>
  </si>
  <si>
    <t>870</t>
  </si>
  <si>
    <t>Выполнение других обязательств органов местного самоуправления</t>
  </si>
  <si>
    <t>Опубликование муниципальных правовых актов, иной официальной информации в печатном СМИ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</si>
  <si>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</si>
  <si>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</si>
  <si>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</si>
  <si>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</si>
  <si>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Массовый спорт</t>
  </si>
  <si>
    <t>Распределение бюджетных ассигнований</t>
  </si>
  <si>
    <t>Номер прог-раммы</t>
  </si>
  <si>
    <t>Наименование программы</t>
  </si>
  <si>
    <t>Сумма, тыс. руб.</t>
  </si>
  <si>
    <t>МУНИЦИПАЛЬНЫЕ ПРОГРАММЫ</t>
  </si>
  <si>
    <t>066 01 00 00 00 00 0000 000</t>
  </si>
  <si>
    <t>Изменение остатков средств на счетах по учету средств бюджета</t>
  </si>
  <si>
    <t>066 01 05 00 00 00 0000 000</t>
  </si>
  <si>
    <t>066 01 05 00 00 00 0000 500</t>
  </si>
  <si>
    <t>Увеличение прочих остатков денежных средств бюджетов сельских поселений</t>
  </si>
  <si>
    <t>066 01 05 02 01 10 0000 510</t>
  </si>
  <si>
    <t>066 01 05 00 00 00 0000 600</t>
  </si>
  <si>
    <t>Уменьшение прочих остатков денежных средств бюджетов сельских поселений</t>
  </si>
  <si>
    <t>066 01 05 02 01 10 0000 610</t>
  </si>
  <si>
    <t xml:space="preserve">на 2022 год </t>
  </si>
  <si>
    <t>Доходы бюджета муниципального образования поселок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</si>
  <si>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</si>
  <si>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</si>
  <si>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 xml:space="preserve">МЕЖБЮДЖЕТНЫЕ ТРАНСФЕРТЫ ПО ГРУППЕ «БЕЗВОЗМЕЗДНЫЕ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</si>
  <si>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</si>
  <si>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</si>
  <si>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</si>
  <si>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</si>
  <si>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</si>
  <si>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</si>
  <si>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2 02 40014 10 0000 150</t>
  </si>
  <si>
    <t>2 02 49999 10 0000 150</t>
  </si>
  <si>
    <t>(тыс.руб.)</t>
  </si>
  <si>
    <t>Плановый период</t>
  </si>
  <si>
    <t>2022 год</t>
  </si>
  <si>
    <t>2023 год</t>
  </si>
  <si>
    <t>ПОСТУПЛЕНИЯ» В БЮДЖЕТ МУНИЦИПАЛЬНОГО ОБРАЗОВАНИЯ ПОСЕЛОК БОРОВСКИЙ</t>
  </si>
  <si>
    <t>на 2022 год и на плановый период 2023 и 2024 ГОДОВ</t>
  </si>
  <si>
    <t>2024 год</t>
  </si>
  <si>
    <t>муниципального образования поселок Боровский</t>
  </si>
  <si>
    <t>на плановый период 2023 И 2024 годов</t>
  </si>
  <si>
    <t xml:space="preserve">Боровский на плановый период 2023 И 2024 годов  по группам, подгруппам и статьям бюджетной классификации </t>
  </si>
  <si>
    <t>Сумма, тыс.руб.</t>
  </si>
  <si>
    <t xml:space="preserve">Боровский на 2022 год  по группам, подгруппам и статьям бюджетной классификации </t>
  </si>
  <si>
    <t>муниципального образования поселок Боровский на 2022 год</t>
  </si>
  <si>
    <t>муниципального образования поселок Боровский на плановый период 2023 и 2024 годов</t>
  </si>
  <si>
    <t>целевым статьям (муниципальным программам  муниципального образование</t>
  </si>
  <si>
    <t xml:space="preserve">поселок Боровский и непрограммным направлениям деятельности), группам  и подгруппам </t>
  </si>
  <si>
    <t>поселок Боровский на 2022 год</t>
  </si>
  <si>
    <t>01 0 00 00000</t>
  </si>
  <si>
    <t>Муниципальная программа «Развитие муниципальной службы в муниципальном образовании поселок Боровский »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</si>
  <si>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</si>
  <si>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</si>
  <si>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</si>
  <si>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01 0 00 70100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</si>
  <si>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</si>
  <si>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</si>
  <si>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Муниципальная программа «Развитие муниципальной службы в муниципальном образовании поселок Боровский»</t>
  </si>
  <si>
    <t>02 0 00 00000</t>
  </si>
  <si>
    <t>02 0 00 70100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</si>
  <si>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»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</si>
  <si>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</si>
  <si>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</si>
  <si>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01 0 00 70480</t>
  </si>
  <si>
    <t xml:space="preserve">02 0 00 00000 </t>
  </si>
  <si>
    <t>03 0 00 00000</t>
  </si>
  <si>
    <t>03 0 00 51180</t>
  </si>
  <si>
    <t xml:space="preserve">Обеспечение деятельности органов местного самоуправления </t>
  </si>
  <si>
    <t>03 0 00 70100</t>
  </si>
  <si>
    <t>Муниципальная программа «Обеспечение безопасности жизнедеятельности на территории поселка Боровский "</t>
  </si>
  <si>
    <t>04 0 02 00000</t>
  </si>
  <si>
    <t>04 0 00 00000</t>
  </si>
  <si>
    <t>Мероприятия по обеспечению безопасности людей на водных объектах</t>
  </si>
  <si>
    <t>04 0 01 00000</t>
  </si>
  <si>
    <t>Мероприятия по обеспечению первичных мер пожарной безопасности</t>
  </si>
  <si>
    <t>04 0 04 00000</t>
  </si>
  <si>
    <t>04 0 04 70240</t>
  </si>
  <si>
    <t>Мероприятия по обеспечению деятельности пожарной дружины</t>
  </si>
  <si>
    <t>04 0 05 00000</t>
  </si>
  <si>
    <t xml:space="preserve">Муниципальная программа «Обеспечение безопасности жизнедеятельности на территории поселка Боровский </t>
  </si>
  <si>
    <t>Мероприятие «Создание условий для деятельности Народной дружины »</t>
  </si>
  <si>
    <t>04 0 06 90020</t>
  </si>
  <si>
    <t>Общеэкономические вопросы</t>
  </si>
  <si>
    <t>Мероприятия по обеспечению занятости населения в рамках непрограммных мероприятий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</si>
  <si>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</si>
  <si>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</si>
  <si>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</si>
  <si>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Поддержка дорожного хозяйства в рамках содержания автомобильных дорог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</si>
  <si>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</si>
  <si>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</si>
  <si>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</si>
  <si>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</si>
  <si>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Муниципальная программа «Содержание автомобильных дорог муниципального образования поселок Боровский Дорожное хозяйство (дорожные фонды)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</si>
  <si>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</si>
  <si>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</si>
  <si>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</si>
  <si>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</si>
  <si>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 xml:space="preserve">Муниципальная программа «Повышение эффективности управления и распоряжения собственностью муниципального образования поселок Боровский </t>
  </si>
  <si>
    <t>1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</si>
  <si>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</si>
  <si>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</si>
  <si>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</si>
  <si>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 xml:space="preserve"> 06 0 02 76000</t>
  </si>
  <si>
    <t>Образование</t>
  </si>
  <si>
    <t>07 0 00 00000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</si>
  <si>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</si>
  <si>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</si>
  <si>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</si>
  <si>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</si>
  <si>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</si>
  <si>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Доплаты к пенсиям муниципальных служащих</t>
  </si>
  <si>
    <t>01 0 00 70470</t>
  </si>
  <si>
    <t>Физическая культура и спорт</t>
  </si>
  <si>
    <t>Всего расходов</t>
  </si>
  <si>
    <t>Муниципальная программа «Благоустройство территории муниципального образования поселок Боровский »</t>
  </si>
  <si>
    <t>Муниципальная программа «Основные направления развития молодежной политики в муниципальном образовании поселок Боровский"</t>
  </si>
  <si>
    <t>поселок Боровский на  2022 год</t>
  </si>
  <si>
    <t xml:space="preserve">Сумма, </t>
  </si>
  <si>
    <t>тыс.руб.</t>
  </si>
  <si>
    <t xml:space="preserve">Ведомственная структура расходов бюджета муниципального образования </t>
  </si>
  <si>
    <t>поселок Боровский по главным распорядителям бюджетных средств, разделам,</t>
  </si>
  <si>
    <t xml:space="preserve">подразделам, целевым статьям (муниципальным программам муниципального </t>
  </si>
  <si>
    <t xml:space="preserve">образования и непрограммным направлениям деятельности), группам и подгруппам </t>
  </si>
  <si>
    <t xml:space="preserve">видов расходов классификации расходов бюджета муниципального образования </t>
  </si>
  <si>
    <t>066</t>
  </si>
  <si>
    <t>Администрация муниципального образования поселок Боровский</t>
  </si>
  <si>
    <t>поселок Боровский на  плановый период 2023  и 2024 годов</t>
  </si>
  <si>
    <t>по муниципальным программам муниципального образования поселок Боровский</t>
  </si>
  <si>
    <t>на 2022 год</t>
  </si>
  <si>
    <t>Ответственный исполнитель</t>
  </si>
  <si>
    <t>Муниципальная программа "Развитие муниципальной службы в муниципальном образовании поселок Боровский "</t>
  </si>
  <si>
    <t xml:space="preserve">Муниципальная программа "Повышение эффективности управления и распоряжения собственностью муниципального образования поселок Боровский" </t>
  </si>
  <si>
    <t xml:space="preserve">Муниципальная программа «Содержание автомобильных дорог муниципального образования поселок Боровский </t>
  </si>
  <si>
    <t xml:space="preserve">Муниципальная программа «Благоустройство территории муниципального образования поселок Боровский </t>
  </si>
  <si>
    <t xml:space="preserve">Муниципальная программа «Основные направления развития молодежной политики в муниципальном образовании поселок Боровский </t>
  </si>
  <si>
    <t>2</t>
  </si>
  <si>
    <t>3</t>
  </si>
  <si>
    <t>4</t>
  </si>
  <si>
    <t>5</t>
  </si>
  <si>
    <t>6</t>
  </si>
  <si>
    <t>7</t>
  </si>
  <si>
    <r>
      <t>Муниципальная</t>
    </r>
    <r>
      <rPr>
        <sz val="12"/>
        <color indexed="8"/>
        <rFont val="Arial"/>
        <family val="2"/>
      </rPr>
      <t xml:space="preserve"> программа «</t>
    </r>
    <r>
      <rPr>
        <sz val="12"/>
        <rFont val="Arial"/>
        <family val="2"/>
      </rPr>
      <t>Организация и осуществление первичного воинского учета на территории муниципального образования поселок Боровский</t>
    </r>
    <r>
      <rPr>
        <sz val="12"/>
        <color indexed="8"/>
        <rFont val="Arial"/>
        <family val="2"/>
      </rPr>
      <t>»</t>
    </r>
  </si>
  <si>
    <t>на плановый период 2023 и 2024 годов</t>
  </si>
  <si>
    <t>(тыс. руб.)</t>
  </si>
  <si>
    <t>Муниципальная программа "Обеспечение безопасности жизнедеятельности на территории поселка Боровский "</t>
  </si>
  <si>
    <t>Муниципальная программа "Содержание автомобильных дорог муниципального образования поселок Боровский "</t>
  </si>
  <si>
    <t xml:space="preserve">Муниципальная программа "Благоустройство территории муниципального образования поселок Боровский" </t>
  </si>
  <si>
    <t>Муниципальная программа "Основные направления развития молодежной политики в муниципальном образовании поселок Боровский "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</si>
  <si>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</si>
  <si>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</si>
  <si>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</si>
  <si>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</si>
  <si>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1 06 01000 00 0000 110</t>
  </si>
  <si>
    <t>1 06 06000 00 0000 110</t>
  </si>
  <si>
    <t>Общенациональная экономика</t>
  </si>
  <si>
    <t>Условно утвержденные расходы</t>
  </si>
  <si>
    <t>99 0 00 70200</t>
  </si>
  <si>
    <t>02 0 00 70580</t>
  </si>
  <si>
    <t xml:space="preserve">Мероприятия по владению, пользованию и распоряжению имуществом, находящимся в муниципальной собственности </t>
  </si>
  <si>
    <t xml:space="preserve"> Участие в предупреждении и ликвидации последствий чрезвычайных ситуаций </t>
  </si>
  <si>
    <t>04 0 01 70210</t>
  </si>
  <si>
    <t>04 0 02 70210</t>
  </si>
  <si>
    <t>99 0 00 70130</t>
  </si>
  <si>
    <t>04 0 06 00000</t>
  </si>
  <si>
    <t>04 0 05 70240</t>
  </si>
  <si>
    <t>Мероприятия, осуществляемые в рамках благоустройства</t>
  </si>
  <si>
    <t xml:space="preserve">Содержание контейнерных площадок </t>
  </si>
  <si>
    <t>Создание (обустройство) контейнерных площадок</t>
  </si>
  <si>
    <t xml:space="preserve"> 06 0 02 72280</t>
  </si>
  <si>
    <t>06 0 02 79820</t>
  </si>
  <si>
    <t>поселок Боровский на  плановый период 2023 и 2024 годов</t>
  </si>
  <si>
    <t>2023</t>
  </si>
  <si>
    <t>год</t>
  </si>
  <si>
    <t>2024</t>
  </si>
  <si>
    <t>99 0 00 9999</t>
  </si>
  <si>
    <r>
      <t>Муниципальная</t>
    </r>
    <r>
      <rPr>
        <sz val="12"/>
        <color indexed="8"/>
        <rFont val="Arial"/>
        <family val="2"/>
      </rPr>
      <t xml:space="preserve"> программа «</t>
    </r>
    <r>
      <rPr>
        <sz val="12"/>
        <rFont val="Arial"/>
        <family val="2"/>
      </rPr>
      <t>Организация и осуществление первичного воинского учета на территории муниципального образования поселок Боровский"</t>
    </r>
  </si>
  <si>
    <t xml:space="preserve">Главный распорядитель       </t>
  </si>
  <si>
    <t xml:space="preserve">Главный распорядитель  </t>
  </si>
  <si>
    <t>Обеспечение первичных мер пожарной безопасности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</si>
</sst>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_ ;\-#,##0.0\ "/>
    <numFmt numFmtId="174" formatCode="#,##0.0"/>
    <numFmt numFmtId="175" formatCode="?"/>
    <numFmt numFmtId="176" formatCode="#,##0.00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68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60"/>
      <name val="Arial"/>
      <family val="2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3"/>
      <color indexed="63"/>
      <name val="Arial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"/>
      <family val="2"/>
    </font>
    <font>
      <sz val="13"/>
      <color rgb="FF22272F"/>
      <name val="Arial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49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justify" vertical="top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56" applyFont="1" applyFill="1" applyAlignment="1">
      <alignment vertical="center"/>
      <protection/>
    </xf>
    <xf numFmtId="0" fontId="7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left"/>
    </xf>
    <xf numFmtId="0" fontId="8" fillId="33" borderId="0" xfId="56" applyFont="1" applyFill="1" applyAlignment="1">
      <alignment horizontal="right"/>
      <protection/>
    </xf>
    <xf numFmtId="0" fontId="0" fillId="33" borderId="0" xfId="56" applyFont="1" applyFill="1" applyAlignment="1">
      <alignment horizontal="right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top" wrapText="1"/>
    </xf>
    <xf numFmtId="49" fontId="13" fillId="33" borderId="0" xfId="0" applyNumberFormat="1" applyFont="1" applyFill="1" applyAlignment="1">
      <alignment horizontal="justify" vertical="top"/>
    </xf>
    <xf numFmtId="173" fontId="13" fillId="33" borderId="0" xfId="0" applyNumberFormat="1" applyFont="1" applyFill="1" applyAlignment="1">
      <alignment horizontal="right"/>
    </xf>
    <xf numFmtId="1" fontId="13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 horizontal="right"/>
    </xf>
    <xf numFmtId="49" fontId="14" fillId="33" borderId="0" xfId="0" applyNumberFormat="1" applyFont="1" applyFill="1" applyAlignment="1">
      <alignment horizontal="center" vertical="top" wrapText="1"/>
    </xf>
    <xf numFmtId="49" fontId="15" fillId="33" borderId="0" xfId="0" applyNumberFormat="1" applyFont="1" applyFill="1" applyAlignment="1">
      <alignment horizontal="justify" vertical="top"/>
    </xf>
    <xf numFmtId="0" fontId="14" fillId="33" borderId="0" xfId="0" applyFont="1" applyFill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 horizontal="right" wrapText="1"/>
    </xf>
    <xf numFmtId="0" fontId="16" fillId="0" borderId="0" xfId="0" applyFont="1" applyAlignment="1">
      <alignment/>
    </xf>
    <xf numFmtId="175" fontId="9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3" fontId="17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center"/>
    </xf>
    <xf numFmtId="175" fontId="4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174" fontId="17" fillId="33" borderId="0" xfId="0" applyNumberFormat="1" applyFont="1" applyFill="1" applyAlignment="1">
      <alignment/>
    </xf>
    <xf numFmtId="0" fontId="0" fillId="33" borderId="0" xfId="0" applyFill="1" applyAlignment="1">
      <alignment horizontal="justify"/>
    </xf>
    <xf numFmtId="0" fontId="17" fillId="33" borderId="0" xfId="0" applyFont="1" applyFill="1" applyAlignment="1">
      <alignment horizontal="justify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49" fontId="21" fillId="33" borderId="10" xfId="0" applyNumberFormat="1" applyFont="1" applyFill="1" applyBorder="1" applyAlignment="1">
      <alignment horizontal="center" wrapText="1"/>
    </xf>
    <xf numFmtId="175" fontId="9" fillId="33" borderId="10" xfId="0" applyNumberFormat="1" applyFont="1" applyFill="1" applyBorder="1" applyAlignment="1">
      <alignment horizontal="center" wrapText="1"/>
    </xf>
    <xf numFmtId="0" fontId="2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49" fontId="12" fillId="33" borderId="10" xfId="0" applyNumberFormat="1" applyFont="1" applyFill="1" applyBorder="1" applyAlignment="1">
      <alignment horizontal="justify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1" fontId="0" fillId="0" borderId="0" xfId="63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175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justify"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justify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 vertical="top" wrapText="1"/>
    </xf>
    <xf numFmtId="175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175" fontId="9" fillId="33" borderId="10" xfId="0" applyNumberFormat="1" applyFont="1" applyFill="1" applyBorder="1" applyAlignment="1">
      <alignment vertical="top" wrapText="1"/>
    </xf>
    <xf numFmtId="175" fontId="9" fillId="33" borderId="12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vertical="top" wrapText="1"/>
    </xf>
    <xf numFmtId="175" fontId="9" fillId="33" borderId="13" xfId="0" applyNumberFormat="1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vertical="top" wrapText="1"/>
    </xf>
    <xf numFmtId="49" fontId="9" fillId="33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3" fontId="9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74" fontId="9" fillId="33" borderId="11" xfId="65" applyNumberFormat="1" applyFont="1" applyFill="1" applyBorder="1" applyAlignment="1" applyProtection="1">
      <alignment wrapText="1"/>
      <protection/>
    </xf>
    <xf numFmtId="174" fontId="12" fillId="33" borderId="11" xfId="65" applyNumberFormat="1" applyFont="1" applyFill="1" applyBorder="1" applyAlignment="1" applyProtection="1">
      <alignment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top" wrapText="1"/>
    </xf>
    <xf numFmtId="174" fontId="9" fillId="0" borderId="10" xfId="0" applyNumberFormat="1" applyFont="1" applyBorder="1" applyAlignment="1">
      <alignment horizontal="right" wrapText="1"/>
    </xf>
    <xf numFmtId="174" fontId="12" fillId="0" borderId="10" xfId="0" applyNumberFormat="1" applyFont="1" applyBorder="1" applyAlignment="1">
      <alignment horizontal="right" wrapText="1"/>
    </xf>
    <xf numFmtId="174" fontId="9" fillId="0" borderId="10" xfId="0" applyNumberFormat="1" applyFont="1" applyFill="1" applyBorder="1" applyAlignment="1">
      <alignment horizontal="right" wrapText="1"/>
    </xf>
    <xf numFmtId="174" fontId="12" fillId="0" borderId="10" xfId="0" applyNumberFormat="1" applyFont="1" applyFill="1" applyBorder="1" applyAlignment="1">
      <alignment horizontal="right" wrapText="1"/>
    </xf>
    <xf numFmtId="183" fontId="9" fillId="33" borderId="11" xfId="65" applyNumberFormat="1" applyFont="1" applyFill="1" applyBorder="1" applyAlignment="1" applyProtection="1">
      <alignment wrapText="1" shrinkToFit="1"/>
      <protection/>
    </xf>
    <xf numFmtId="183" fontId="9" fillId="33" borderId="11" xfId="65" applyNumberFormat="1" applyFont="1" applyFill="1" applyBorder="1" applyAlignment="1" applyProtection="1">
      <alignment horizontal="right" wrapText="1"/>
      <protection/>
    </xf>
    <xf numFmtId="183" fontId="12" fillId="33" borderId="11" xfId="65" applyNumberFormat="1" applyFont="1" applyFill="1" applyBorder="1" applyAlignment="1" applyProtection="1">
      <alignment wrapText="1"/>
      <protection/>
    </xf>
    <xf numFmtId="183" fontId="24" fillId="0" borderId="10" xfId="0" applyNumberFormat="1" applyFont="1" applyBorder="1" applyAlignment="1">
      <alignment vertical="center" wrapText="1"/>
    </xf>
    <xf numFmtId="183" fontId="25" fillId="0" borderId="10" xfId="0" applyNumberFormat="1" applyFont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wrapText="1"/>
    </xf>
    <xf numFmtId="174" fontId="2" fillId="0" borderId="10" xfId="0" applyNumberFormat="1" applyFont="1" applyFill="1" applyBorder="1" applyAlignment="1">
      <alignment horizontal="right" wrapText="1"/>
    </xf>
    <xf numFmtId="174" fontId="12" fillId="33" borderId="10" xfId="0" applyNumberFormat="1" applyFont="1" applyFill="1" applyBorder="1" applyAlignment="1">
      <alignment vertical="top" wrapText="1"/>
    </xf>
    <xf numFmtId="174" fontId="9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67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top" wrapText="1"/>
    </xf>
    <xf numFmtId="49" fontId="12" fillId="33" borderId="14" xfId="0" applyNumberFormat="1" applyFont="1" applyFill="1" applyBorder="1" applyAlignment="1">
      <alignment horizontal="center" vertical="top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174" fontId="12" fillId="33" borderId="12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12" fillId="33" borderId="11" xfId="0" applyNumberFormat="1" applyFont="1" applyFill="1" applyBorder="1" applyAlignment="1">
      <alignment vertical="top" wrapText="1"/>
    </xf>
    <xf numFmtId="174" fontId="12" fillId="33" borderId="18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74" fontId="9" fillId="33" borderId="11" xfId="0" applyNumberFormat="1" applyFont="1" applyFill="1" applyBorder="1" applyAlignment="1">
      <alignment vertical="top" wrapText="1"/>
    </xf>
    <xf numFmtId="174" fontId="0" fillId="33" borderId="0" xfId="0" applyNumberFormat="1" applyFill="1" applyAlignment="1">
      <alignment/>
    </xf>
    <xf numFmtId="174" fontId="9" fillId="33" borderId="17" xfId="0" applyNumberFormat="1" applyFont="1" applyFill="1" applyBorder="1" applyAlignment="1">
      <alignment vertical="top" wrapText="1"/>
    </xf>
    <xf numFmtId="49" fontId="9" fillId="33" borderId="17" xfId="0" applyNumberFormat="1" applyFont="1" applyFill="1" applyBorder="1" applyAlignment="1">
      <alignment vertical="top" wrapText="1"/>
    </xf>
    <xf numFmtId="49" fontId="9" fillId="33" borderId="17" xfId="0" applyNumberFormat="1" applyFont="1" applyFill="1" applyBorder="1" applyAlignment="1">
      <alignment horizontal="left" vertical="top" wrapText="1"/>
    </xf>
    <xf numFmtId="174" fontId="9" fillId="33" borderId="15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174" fontId="9" fillId="33" borderId="10" xfId="0" applyNumberFormat="1" applyFont="1" applyFill="1" applyBorder="1" applyAlignment="1">
      <alignment horizontal="right" vertical="top" wrapText="1"/>
    </xf>
    <xf numFmtId="174" fontId="9" fillId="33" borderId="10" xfId="0" applyNumberFormat="1" applyFont="1" applyFill="1" applyBorder="1" applyAlignment="1">
      <alignment horizontal="right" wrapText="1"/>
    </xf>
    <xf numFmtId="174" fontId="9" fillId="33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174" fontId="9" fillId="0" borderId="17" xfId="0" applyNumberFormat="1" applyFont="1" applyBorder="1" applyAlignment="1">
      <alignment horizontal="right" wrapText="1"/>
    </xf>
    <xf numFmtId="174" fontId="9" fillId="0" borderId="20" xfId="0" applyNumberFormat="1" applyFont="1" applyBorder="1" applyAlignment="1">
      <alignment horizontal="right" wrapText="1"/>
    </xf>
    <xf numFmtId="174" fontId="12" fillId="0" borderId="20" xfId="0" applyNumberFormat="1" applyFont="1" applyBorder="1" applyAlignment="1">
      <alignment horizontal="right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wrapText="1"/>
    </xf>
    <xf numFmtId="175" fontId="9" fillId="0" borderId="17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49" fontId="24" fillId="0" borderId="23" xfId="0" applyNumberFormat="1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83" fontId="2" fillId="33" borderId="11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83" fontId="12" fillId="33" borderId="11" xfId="0" applyNumberFormat="1" applyFont="1" applyFill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29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5" fontId="18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175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9" fillId="33" borderId="12" xfId="0" applyNumberFormat="1" applyFont="1" applyFill="1" applyBorder="1" applyAlignment="1">
      <alignment horizontal="center" vertical="top" wrapText="1"/>
    </xf>
    <xf numFmtId="175" fontId="9" fillId="33" borderId="17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75" fontId="4" fillId="33" borderId="3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center" wrapText="1"/>
    </xf>
    <xf numFmtId="175" fontId="9" fillId="33" borderId="10" xfId="0" applyNumberFormat="1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Приложение 15.16 ведом. стр. расх на Думу 30.10.07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3465A4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66675</xdr:rowOff>
    </xdr:from>
    <xdr:to>
      <xdr:col>4</xdr:col>
      <xdr:colOff>0</xdr:colOff>
      <xdr:row>3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81475" y="76200"/>
          <a:ext cx="31337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7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086350" y="57150"/>
          <a:ext cx="21621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10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57150</xdr:rowOff>
    </xdr:from>
    <xdr:to>
      <xdr:col>6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57150"/>
          <a:ext cx="25241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8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4</xdr:col>
      <xdr:colOff>1028700</xdr:colOff>
      <xdr:row>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33900" y="28575"/>
          <a:ext cx="2867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13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3</xdr:col>
      <xdr:colOff>1114425</xdr:colOff>
      <xdr:row>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695825" y="28575"/>
          <a:ext cx="2105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12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66675</xdr:rowOff>
    </xdr:from>
    <xdr:to>
      <xdr:col>2</xdr:col>
      <xdr:colOff>1238250</xdr:colOff>
      <xdr:row>3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7620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0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20478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3028950</xdr:colOff>
      <xdr:row>0</xdr:row>
      <xdr:rowOff>47625</xdr:rowOff>
    </xdr:from>
    <xdr:to>
      <xdr:col>4</xdr:col>
      <xdr:colOff>466725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962525" y="47625"/>
          <a:ext cx="22669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295275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22574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3028950</xdr:colOff>
      <xdr:row>0</xdr:row>
      <xdr:rowOff>47625</xdr:rowOff>
    </xdr:from>
    <xdr:to>
      <xdr:col>3</xdr:col>
      <xdr:colOff>1000125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962525" y="47625"/>
          <a:ext cx="21907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295275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086225" y="0"/>
          <a:ext cx="18383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2438400</xdr:colOff>
      <xdr:row>0</xdr:row>
      <xdr:rowOff>19050</xdr:rowOff>
    </xdr:from>
    <xdr:to>
      <xdr:col>3</xdr:col>
      <xdr:colOff>742950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267200" y="1905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4048125</xdr:colOff>
      <xdr:row>0</xdr:row>
      <xdr:rowOff>47625</xdr:rowOff>
    </xdr:from>
    <xdr:to>
      <xdr:col>4</xdr:col>
      <xdr:colOff>1038225</xdr:colOff>
      <xdr:row>2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48125" y="47625"/>
          <a:ext cx="30670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4048125</xdr:colOff>
      <xdr:row>0</xdr:row>
      <xdr:rowOff>47625</xdr:rowOff>
    </xdr:from>
    <xdr:to>
      <xdr:col>3</xdr:col>
      <xdr:colOff>1200150</xdr:colOff>
      <xdr:row>2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48125" y="47625"/>
          <a:ext cx="22574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6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8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24400" y="57150"/>
          <a:ext cx="27051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57150</xdr:rowOff>
    </xdr:from>
    <xdr:to>
      <xdr:col>7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57150"/>
          <a:ext cx="28194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F23"/>
  <sheetViews>
    <sheetView zoomScalePageLayoutView="0" workbookViewId="0" topLeftCell="A1">
      <selection activeCell="C10" sqref="C10:D11"/>
    </sheetView>
  </sheetViews>
  <sheetFormatPr defaultColWidth="7.8515625" defaultRowHeight="12.75"/>
  <cols>
    <col min="1" max="1" width="43.00390625" style="1" customWidth="1"/>
    <col min="2" max="2" width="32.7109375" style="2" customWidth="1"/>
    <col min="3" max="3" width="16.7109375" style="2" customWidth="1"/>
    <col min="4" max="4" width="17.28125" style="3" customWidth="1"/>
    <col min="5" max="5" width="13.8515625" style="4" customWidth="1"/>
    <col min="6" max="6" width="12.421875" style="4" customWidth="1"/>
    <col min="7" max="16384" width="7.8515625" style="4" customWidth="1"/>
  </cols>
  <sheetData>
    <row r="2" spans="2:4" ht="15">
      <c r="B2" s="1"/>
      <c r="C2" s="1"/>
      <c r="D2" s="1"/>
    </row>
    <row r="3" spans="1:4" ht="12" customHeight="1">
      <c r="A3" s="5"/>
      <c r="B3" s="195"/>
      <c r="C3" s="195"/>
      <c r="D3" s="195"/>
    </row>
    <row r="4" spans="2:4" ht="24" customHeight="1">
      <c r="B4" s="5"/>
      <c r="C4" s="5"/>
      <c r="D4" s="5"/>
    </row>
    <row r="5" spans="1:4" ht="19.5" customHeight="1">
      <c r="A5" s="196" t="s">
        <v>0</v>
      </c>
      <c r="B5" s="196"/>
      <c r="C5" s="196"/>
      <c r="D5" s="196"/>
    </row>
    <row r="6" spans="1:4" ht="19.5" customHeight="1">
      <c r="A6" s="196" t="s">
        <v>154</v>
      </c>
      <c r="B6" s="196"/>
      <c r="C6" s="196"/>
      <c r="D6" s="196"/>
    </row>
    <row r="7" spans="1:4" ht="17.25" customHeight="1">
      <c r="A7" s="196" t="s">
        <v>155</v>
      </c>
      <c r="B7" s="196"/>
      <c r="C7" s="196"/>
      <c r="D7" s="196"/>
    </row>
    <row r="8" spans="1:4" s="8" customFormat="1" ht="31.5" customHeight="1">
      <c r="A8" s="197" t="s">
        <v>1</v>
      </c>
      <c r="B8" s="197" t="s">
        <v>2</v>
      </c>
      <c r="C8" s="197" t="s">
        <v>148</v>
      </c>
      <c r="D8" s="197"/>
    </row>
    <row r="9" spans="1:4" s="8" customFormat="1" ht="31.5" customHeight="1">
      <c r="A9" s="197"/>
      <c r="B9" s="197"/>
      <c r="C9" s="7" t="s">
        <v>150</v>
      </c>
      <c r="D9" s="7" t="s">
        <v>153</v>
      </c>
    </row>
    <row r="10" spans="1:4" s="8" customFormat="1" ht="51" customHeight="1">
      <c r="A10" s="98" t="s">
        <v>4</v>
      </c>
      <c r="B10" s="98" t="s">
        <v>125</v>
      </c>
      <c r="C10" s="140">
        <f>-C11</f>
        <v>0</v>
      </c>
      <c r="D10" s="140">
        <f>-D11</f>
        <v>0</v>
      </c>
    </row>
    <row r="11" spans="1:4" s="8" customFormat="1" ht="54.75" customHeight="1">
      <c r="A11" s="98" t="s">
        <v>126</v>
      </c>
      <c r="B11" s="98" t="s">
        <v>127</v>
      </c>
      <c r="C11" s="140">
        <f>C12-C14</f>
        <v>0</v>
      </c>
      <c r="D11" s="140">
        <f>D12-D14</f>
        <v>0</v>
      </c>
    </row>
    <row r="12" spans="1:4" s="8" customFormat="1" ht="45" customHeight="1">
      <c r="A12" s="98" t="s">
        <v>5</v>
      </c>
      <c r="B12" s="98" t="s">
        <v>128</v>
      </c>
      <c r="C12" s="140">
        <f>'Приложение 5'!C27+'Приложение 3'!D11</f>
        <v>57932</v>
      </c>
      <c r="D12" s="140">
        <f>'Приложение 5'!D27+'Приложение 3'!E11</f>
        <v>59426.3</v>
      </c>
    </row>
    <row r="13" spans="1:4" s="8" customFormat="1" ht="48.75" customHeight="1">
      <c r="A13" s="99" t="s">
        <v>129</v>
      </c>
      <c r="B13" s="99" t="s">
        <v>130</v>
      </c>
      <c r="C13" s="141">
        <f>C12</f>
        <v>57932</v>
      </c>
      <c r="D13" s="141">
        <f>D12</f>
        <v>59426.3</v>
      </c>
    </row>
    <row r="14" spans="1:4" s="8" customFormat="1" ht="47.25" customHeight="1">
      <c r="A14" s="98" t="s">
        <v>6</v>
      </c>
      <c r="B14" s="98" t="s">
        <v>131</v>
      </c>
      <c r="C14" s="140">
        <f>'Приложение 7'!D36</f>
        <v>57932</v>
      </c>
      <c r="D14" s="140">
        <f>'Приложение 7'!E36</f>
        <v>59426.3</v>
      </c>
    </row>
    <row r="15" spans="1:6" s="8" customFormat="1" ht="31.5" customHeight="1">
      <c r="A15" s="99" t="s">
        <v>132</v>
      </c>
      <c r="B15" s="99" t="s">
        <v>133</v>
      </c>
      <c r="C15" s="141">
        <f>C14</f>
        <v>57932</v>
      </c>
      <c r="D15" s="141">
        <f>D14</f>
        <v>59426.3</v>
      </c>
      <c r="F15" s="9"/>
    </row>
    <row r="23" spans="1:6" s="3" customFormat="1" ht="15">
      <c r="A23" s="1"/>
      <c r="B23" s="85"/>
      <c r="C23" s="85"/>
      <c r="E23" s="4"/>
      <c r="F23" s="4"/>
    </row>
  </sheetData>
  <sheetProtection selectLockedCells="1" selectUnlockedCells="1"/>
  <mergeCells count="7">
    <mergeCell ref="B3:D3"/>
    <mergeCell ref="A5:D5"/>
    <mergeCell ref="A6:D6"/>
    <mergeCell ref="A7:D7"/>
    <mergeCell ref="C8:D8"/>
    <mergeCell ref="A8:A9"/>
    <mergeCell ref="B8:B9"/>
  </mergeCells>
  <printOptions/>
  <pageMargins left="0.984251968503937" right="0.1968503937007874" top="0.4330708661417323" bottom="0.984251968503937" header="0.5118110236220472" footer="0.5118110236220472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H152"/>
  <sheetViews>
    <sheetView view="pageLayout" workbookViewId="0" topLeftCell="A76">
      <selection activeCell="A85" sqref="A85"/>
    </sheetView>
  </sheetViews>
  <sheetFormatPr defaultColWidth="9.140625" defaultRowHeight="12.75"/>
  <cols>
    <col min="1" max="1" width="46.28125" style="61" customWidth="1"/>
    <col min="2" max="2" width="11.57421875" style="61" customWidth="1"/>
    <col min="3" max="3" width="5.8515625" style="61" customWidth="1"/>
    <col min="4" max="4" width="5.140625" style="61" customWidth="1"/>
    <col min="5" max="5" width="16.7109375" style="61" customWidth="1"/>
    <col min="6" max="6" width="8.140625" style="61" customWidth="1"/>
    <col min="7" max="7" width="15.00390625" style="61" customWidth="1"/>
    <col min="8" max="8" width="11.421875" style="0" customWidth="1"/>
  </cols>
  <sheetData>
    <row r="1" spans="1:7" ht="18.75" customHeight="1">
      <c r="A1" s="218"/>
      <c r="B1" s="218"/>
      <c r="C1" s="218"/>
      <c r="D1" s="218"/>
      <c r="E1" s="218"/>
      <c r="F1" s="218"/>
      <c r="G1" s="218"/>
    </row>
    <row r="2" spans="1:7" ht="12.75">
      <c r="A2" s="62"/>
      <c r="B2" s="62"/>
      <c r="C2" s="62"/>
      <c r="D2" s="62"/>
      <c r="E2" s="62"/>
      <c r="F2" s="62"/>
      <c r="G2" s="62"/>
    </row>
    <row r="3" spans="1:7" ht="12.75">
      <c r="A3" s="62"/>
      <c r="B3" s="62"/>
      <c r="C3" s="62"/>
      <c r="D3" s="62"/>
      <c r="E3" s="62"/>
      <c r="F3" s="62"/>
      <c r="G3" s="62"/>
    </row>
    <row r="4" spans="1:7" ht="27.75" customHeight="1">
      <c r="A4" s="62"/>
      <c r="B4" s="62"/>
      <c r="C4" s="62"/>
      <c r="D4" s="62"/>
      <c r="E4" s="62"/>
      <c r="F4" s="62"/>
      <c r="G4" s="62"/>
    </row>
    <row r="5" spans="1:8" ht="15.75" customHeight="1">
      <c r="A5" s="219" t="s">
        <v>234</v>
      </c>
      <c r="B5" s="219"/>
      <c r="C5" s="219"/>
      <c r="D5" s="219"/>
      <c r="E5" s="219"/>
      <c r="F5" s="219"/>
      <c r="G5" s="219"/>
      <c r="H5" s="219"/>
    </row>
    <row r="6" spans="1:8" ht="15.75" customHeight="1">
      <c r="A6" s="220" t="s">
        <v>235</v>
      </c>
      <c r="B6" s="220"/>
      <c r="C6" s="220"/>
      <c r="D6" s="220"/>
      <c r="E6" s="220"/>
      <c r="F6" s="220"/>
      <c r="G6" s="220"/>
      <c r="H6" s="220"/>
    </row>
    <row r="7" spans="1:8" ht="15.75" customHeight="1">
      <c r="A7" s="220" t="s">
        <v>236</v>
      </c>
      <c r="B7" s="220"/>
      <c r="C7" s="220"/>
      <c r="D7" s="220"/>
      <c r="E7" s="220"/>
      <c r="F7" s="220"/>
      <c r="G7" s="220"/>
      <c r="H7" s="220"/>
    </row>
    <row r="8" spans="1:8" ht="15.75" customHeight="1">
      <c r="A8" s="220" t="s">
        <v>237</v>
      </c>
      <c r="B8" s="220"/>
      <c r="C8" s="220"/>
      <c r="D8" s="220"/>
      <c r="E8" s="220"/>
      <c r="F8" s="220"/>
      <c r="G8" s="220"/>
      <c r="H8" s="220"/>
    </row>
    <row r="9" spans="1:8" ht="15.75" customHeight="1">
      <c r="A9" s="221" t="s">
        <v>238</v>
      </c>
      <c r="B9" s="221"/>
      <c r="C9" s="221"/>
      <c r="D9" s="221"/>
      <c r="E9" s="221"/>
      <c r="F9" s="221"/>
      <c r="G9" s="221"/>
      <c r="H9" s="221"/>
    </row>
    <row r="10" spans="1:8" ht="15.75" customHeight="1">
      <c r="A10" s="217" t="s">
        <v>163</v>
      </c>
      <c r="B10" s="217"/>
      <c r="C10" s="217"/>
      <c r="D10" s="217"/>
      <c r="E10" s="217"/>
      <c r="F10" s="217"/>
      <c r="G10" s="217"/>
      <c r="H10" s="89"/>
    </row>
    <row r="11" spans="1:7" ht="15.75">
      <c r="A11" s="64"/>
      <c r="B11" s="64"/>
      <c r="C11" s="64"/>
      <c r="D11" s="64"/>
      <c r="E11" s="64"/>
      <c r="F11" s="64"/>
      <c r="G11" s="64"/>
    </row>
    <row r="12" spans="1:7" ht="15.75" customHeight="1">
      <c r="A12" s="222" t="s">
        <v>51</v>
      </c>
      <c r="B12" s="224" t="s">
        <v>291</v>
      </c>
      <c r="C12" s="117" t="s">
        <v>52</v>
      </c>
      <c r="D12" s="117" t="s">
        <v>96</v>
      </c>
      <c r="E12" s="117" t="s">
        <v>97</v>
      </c>
      <c r="F12" s="117" t="s">
        <v>98</v>
      </c>
      <c r="G12" s="120" t="s">
        <v>232</v>
      </c>
    </row>
    <row r="13" spans="1:7" ht="54.75" customHeight="1">
      <c r="A13" s="223"/>
      <c r="B13" s="225"/>
      <c r="C13" s="170"/>
      <c r="D13" s="170"/>
      <c r="E13" s="170"/>
      <c r="F13" s="170"/>
      <c r="G13" s="121" t="s">
        <v>233</v>
      </c>
    </row>
    <row r="14" spans="1:7" ht="46.5" customHeight="1">
      <c r="A14" s="158" t="s">
        <v>240</v>
      </c>
      <c r="B14" s="171" t="s">
        <v>239</v>
      </c>
      <c r="C14" s="170"/>
      <c r="D14" s="170"/>
      <c r="E14" s="170"/>
      <c r="F14" s="170"/>
      <c r="G14" s="172">
        <f>G152</f>
        <v>61034.6</v>
      </c>
    </row>
    <row r="15" spans="1:7" ht="31.5">
      <c r="A15" s="108" t="s">
        <v>55</v>
      </c>
      <c r="B15" s="108" t="s">
        <v>239</v>
      </c>
      <c r="C15" s="108" t="s">
        <v>56</v>
      </c>
      <c r="D15" s="108" t="s">
        <v>57</v>
      </c>
      <c r="E15" s="108"/>
      <c r="F15" s="108"/>
      <c r="G15" s="145">
        <f>G16+G21+G32+G37+G42</f>
        <v>20760</v>
      </c>
    </row>
    <row r="16" spans="1:7" ht="63">
      <c r="A16" s="108" t="s">
        <v>58</v>
      </c>
      <c r="B16" s="108" t="s">
        <v>239</v>
      </c>
      <c r="C16" s="108" t="s">
        <v>56</v>
      </c>
      <c r="D16" s="108" t="s">
        <v>59</v>
      </c>
      <c r="E16" s="108"/>
      <c r="F16" s="108"/>
      <c r="G16" s="145">
        <f>G17</f>
        <v>2182</v>
      </c>
    </row>
    <row r="17" spans="1:7" ht="68.25" customHeight="1">
      <c r="A17" s="107" t="s">
        <v>165</v>
      </c>
      <c r="B17" s="113" t="s">
        <v>239</v>
      </c>
      <c r="C17" s="111" t="s">
        <v>56</v>
      </c>
      <c r="D17" s="111" t="s">
        <v>59</v>
      </c>
      <c r="E17" s="107" t="s">
        <v>164</v>
      </c>
      <c r="F17" s="108"/>
      <c r="G17" s="144">
        <f>G18</f>
        <v>2182</v>
      </c>
    </row>
    <row r="18" spans="1:7" ht="60">
      <c r="A18" s="107" t="s">
        <v>166</v>
      </c>
      <c r="B18" s="113" t="s">
        <v>239</v>
      </c>
      <c r="C18" s="111" t="s">
        <v>56</v>
      </c>
      <c r="D18" s="111" t="s">
        <v>59</v>
      </c>
      <c r="E18" s="107" t="s">
        <v>167</v>
      </c>
      <c r="F18" s="107"/>
      <c r="G18" s="144">
        <f>G19</f>
        <v>2182</v>
      </c>
    </row>
    <row r="19" spans="1:7" ht="90">
      <c r="A19" s="107" t="s">
        <v>168</v>
      </c>
      <c r="B19" s="113" t="s">
        <v>239</v>
      </c>
      <c r="C19" s="111" t="s">
        <v>56</v>
      </c>
      <c r="D19" s="111" t="s">
        <v>59</v>
      </c>
      <c r="E19" s="107" t="s">
        <v>167</v>
      </c>
      <c r="F19" s="107">
        <v>100</v>
      </c>
      <c r="G19" s="144">
        <f>G20</f>
        <v>2182</v>
      </c>
    </row>
    <row r="20" spans="1:7" ht="33" customHeight="1">
      <c r="A20" s="107" t="s">
        <v>102</v>
      </c>
      <c r="B20" s="113" t="s">
        <v>239</v>
      </c>
      <c r="C20" s="111" t="s">
        <v>56</v>
      </c>
      <c r="D20" s="111" t="s">
        <v>59</v>
      </c>
      <c r="E20" s="107" t="s">
        <v>167</v>
      </c>
      <c r="F20" s="107">
        <v>120</v>
      </c>
      <c r="G20" s="144">
        <v>2182</v>
      </c>
    </row>
    <row r="21" spans="1:7" ht="94.5">
      <c r="A21" s="108" t="s">
        <v>61</v>
      </c>
      <c r="B21" s="114" t="s">
        <v>239</v>
      </c>
      <c r="C21" s="108" t="s">
        <v>56</v>
      </c>
      <c r="D21" s="108" t="s">
        <v>62</v>
      </c>
      <c r="E21" s="108"/>
      <c r="F21" s="108"/>
      <c r="G21" s="145">
        <f>G22+G28</f>
        <v>15843</v>
      </c>
    </row>
    <row r="22" spans="1:7" ht="45">
      <c r="A22" s="107" t="s">
        <v>172</v>
      </c>
      <c r="B22" s="113" t="s">
        <v>239</v>
      </c>
      <c r="C22" s="111" t="s">
        <v>56</v>
      </c>
      <c r="D22" s="111" t="s">
        <v>62</v>
      </c>
      <c r="E22" s="107" t="s">
        <v>164</v>
      </c>
      <c r="F22" s="110"/>
      <c r="G22" s="144">
        <f>G23</f>
        <v>14891</v>
      </c>
    </row>
    <row r="23" spans="1:7" ht="30">
      <c r="A23" s="107" t="s">
        <v>103</v>
      </c>
      <c r="B23" s="113" t="s">
        <v>239</v>
      </c>
      <c r="C23" s="111" t="s">
        <v>56</v>
      </c>
      <c r="D23" s="111" t="s">
        <v>62</v>
      </c>
      <c r="E23" s="107" t="s">
        <v>169</v>
      </c>
      <c r="F23" s="107"/>
      <c r="G23" s="144">
        <f>G24+G26</f>
        <v>14891</v>
      </c>
    </row>
    <row r="24" spans="1:7" ht="90">
      <c r="A24" s="107" t="s">
        <v>101</v>
      </c>
      <c r="B24" s="113" t="s">
        <v>239</v>
      </c>
      <c r="C24" s="111" t="s">
        <v>56</v>
      </c>
      <c r="D24" s="111" t="s">
        <v>62</v>
      </c>
      <c r="E24" s="107" t="s">
        <v>169</v>
      </c>
      <c r="F24" s="107">
        <v>100</v>
      </c>
      <c r="G24" s="144">
        <f>G25</f>
        <v>14241</v>
      </c>
    </row>
    <row r="25" spans="1:7" ht="45">
      <c r="A25" s="107" t="s">
        <v>102</v>
      </c>
      <c r="B25" s="113" t="s">
        <v>239</v>
      </c>
      <c r="C25" s="111" t="s">
        <v>56</v>
      </c>
      <c r="D25" s="111" t="s">
        <v>62</v>
      </c>
      <c r="E25" s="107" t="s">
        <v>169</v>
      </c>
      <c r="F25" s="107">
        <v>120</v>
      </c>
      <c r="G25" s="144">
        <v>14241</v>
      </c>
    </row>
    <row r="26" spans="1:7" ht="30">
      <c r="A26" s="107" t="s">
        <v>170</v>
      </c>
      <c r="B26" s="113" t="s">
        <v>239</v>
      </c>
      <c r="C26" s="111" t="s">
        <v>56</v>
      </c>
      <c r="D26" s="111" t="s">
        <v>62</v>
      </c>
      <c r="E26" s="107" t="s">
        <v>169</v>
      </c>
      <c r="F26" s="107">
        <v>200</v>
      </c>
      <c r="G26" s="144">
        <f>G27</f>
        <v>650</v>
      </c>
    </row>
    <row r="27" spans="1:7" ht="60.75" customHeight="1">
      <c r="A27" s="107" t="s">
        <v>171</v>
      </c>
      <c r="B27" s="113" t="s">
        <v>239</v>
      </c>
      <c r="C27" s="111" t="s">
        <v>56</v>
      </c>
      <c r="D27" s="111" t="s">
        <v>62</v>
      </c>
      <c r="E27" s="107" t="s">
        <v>169</v>
      </c>
      <c r="F27" s="107">
        <v>240</v>
      </c>
      <c r="G27" s="144">
        <v>650</v>
      </c>
    </row>
    <row r="28" spans="1:7" ht="80.25" customHeight="1">
      <c r="A28" s="107" t="s">
        <v>175</v>
      </c>
      <c r="B28" s="113" t="s">
        <v>239</v>
      </c>
      <c r="C28" s="111" t="s">
        <v>56</v>
      </c>
      <c r="D28" s="111" t="s">
        <v>62</v>
      </c>
      <c r="E28" s="107" t="s">
        <v>173</v>
      </c>
      <c r="F28" s="110"/>
      <c r="G28" s="144">
        <f>G29</f>
        <v>952</v>
      </c>
    </row>
    <row r="29" spans="1:7" ht="30">
      <c r="A29" s="107" t="s">
        <v>103</v>
      </c>
      <c r="B29" s="113" t="s">
        <v>239</v>
      </c>
      <c r="C29" s="111" t="s">
        <v>56</v>
      </c>
      <c r="D29" s="111" t="s">
        <v>62</v>
      </c>
      <c r="E29" s="107" t="s">
        <v>174</v>
      </c>
      <c r="F29" s="107"/>
      <c r="G29" s="144">
        <f>G30</f>
        <v>952</v>
      </c>
    </row>
    <row r="30" spans="1:7" ht="30">
      <c r="A30" s="107" t="s">
        <v>170</v>
      </c>
      <c r="B30" s="113" t="s">
        <v>239</v>
      </c>
      <c r="C30" s="111" t="s">
        <v>56</v>
      </c>
      <c r="D30" s="111" t="s">
        <v>62</v>
      </c>
      <c r="E30" s="107" t="s">
        <v>174</v>
      </c>
      <c r="F30" s="107">
        <v>200</v>
      </c>
      <c r="G30" s="144">
        <f>G31</f>
        <v>952</v>
      </c>
    </row>
    <row r="31" spans="1:7" ht="45">
      <c r="A31" s="107" t="s">
        <v>171</v>
      </c>
      <c r="B31" s="113" t="s">
        <v>239</v>
      </c>
      <c r="C31" s="111" t="s">
        <v>56</v>
      </c>
      <c r="D31" s="111" t="s">
        <v>62</v>
      </c>
      <c r="E31" s="107" t="s">
        <v>174</v>
      </c>
      <c r="F31" s="107">
        <v>240</v>
      </c>
      <c r="G31" s="144">
        <v>952</v>
      </c>
    </row>
    <row r="32" spans="1:7" ht="78.75">
      <c r="A32" s="108" t="s">
        <v>63</v>
      </c>
      <c r="B32" s="114" t="s">
        <v>239</v>
      </c>
      <c r="C32" s="108" t="s">
        <v>56</v>
      </c>
      <c r="D32" s="108" t="s">
        <v>64</v>
      </c>
      <c r="E32" s="108"/>
      <c r="F32" s="108"/>
      <c r="G32" s="145">
        <f>G33</f>
        <v>18</v>
      </c>
    </row>
    <row r="33" spans="1:7" ht="23.25" customHeight="1">
      <c r="A33" s="111" t="s">
        <v>99</v>
      </c>
      <c r="B33" s="113" t="s">
        <v>239</v>
      </c>
      <c r="C33" s="111" t="s">
        <v>56</v>
      </c>
      <c r="D33" s="111" t="s">
        <v>64</v>
      </c>
      <c r="E33" s="111" t="s">
        <v>100</v>
      </c>
      <c r="F33" s="108"/>
      <c r="G33" s="144">
        <f>G34</f>
        <v>18</v>
      </c>
    </row>
    <row r="34" spans="1:7" ht="75">
      <c r="A34" s="107" t="s">
        <v>176</v>
      </c>
      <c r="B34" s="113" t="s">
        <v>239</v>
      </c>
      <c r="C34" s="111" t="s">
        <v>56</v>
      </c>
      <c r="D34" s="111" t="s">
        <v>64</v>
      </c>
      <c r="E34" s="107" t="s">
        <v>177</v>
      </c>
      <c r="F34" s="107"/>
      <c r="G34" s="144">
        <f>G35</f>
        <v>18</v>
      </c>
    </row>
    <row r="35" spans="1:7" ht="15">
      <c r="A35" s="107" t="s">
        <v>106</v>
      </c>
      <c r="B35" s="113" t="s">
        <v>239</v>
      </c>
      <c r="C35" s="111" t="s">
        <v>56</v>
      </c>
      <c r="D35" s="111" t="s">
        <v>64</v>
      </c>
      <c r="E35" s="107" t="s">
        <v>177</v>
      </c>
      <c r="F35" s="107">
        <v>500</v>
      </c>
      <c r="G35" s="144">
        <f>G36</f>
        <v>18</v>
      </c>
    </row>
    <row r="36" spans="1:7" ht="15">
      <c r="A36" s="107" t="s">
        <v>47</v>
      </c>
      <c r="B36" s="113" t="s">
        <v>239</v>
      </c>
      <c r="C36" s="111" t="s">
        <v>56</v>
      </c>
      <c r="D36" s="111" t="s">
        <v>64</v>
      </c>
      <c r="E36" s="107" t="s">
        <v>177</v>
      </c>
      <c r="F36" s="107">
        <v>540</v>
      </c>
      <c r="G36" s="144">
        <v>18</v>
      </c>
    </row>
    <row r="37" spans="1:7" s="61" customFormat="1" ht="19.5" customHeight="1">
      <c r="A37" s="108" t="s">
        <v>65</v>
      </c>
      <c r="B37" s="114" t="s">
        <v>239</v>
      </c>
      <c r="C37" s="108" t="s">
        <v>56</v>
      </c>
      <c r="D37" s="108" t="s">
        <v>66</v>
      </c>
      <c r="E37" s="108"/>
      <c r="F37" s="108"/>
      <c r="G37" s="145">
        <f>G38</f>
        <v>97</v>
      </c>
    </row>
    <row r="38" spans="1:7" s="61" customFormat="1" ht="19.5" customHeight="1">
      <c r="A38" s="111" t="s">
        <v>99</v>
      </c>
      <c r="B38" s="113" t="s">
        <v>239</v>
      </c>
      <c r="C38" s="111" t="s">
        <v>56</v>
      </c>
      <c r="D38" s="111" t="s">
        <v>66</v>
      </c>
      <c r="E38" s="111" t="s">
        <v>109</v>
      </c>
      <c r="F38" s="111"/>
      <c r="G38" s="144">
        <f>G39</f>
        <v>97</v>
      </c>
    </row>
    <row r="39" spans="1:7" ht="18.75" customHeight="1">
      <c r="A39" s="111" t="s">
        <v>110</v>
      </c>
      <c r="B39" s="113" t="s">
        <v>239</v>
      </c>
      <c r="C39" s="111" t="s">
        <v>56</v>
      </c>
      <c r="D39" s="111" t="s">
        <v>66</v>
      </c>
      <c r="E39" s="111" t="s">
        <v>109</v>
      </c>
      <c r="F39" s="111"/>
      <c r="G39" s="144">
        <f>G40</f>
        <v>97</v>
      </c>
    </row>
    <row r="40" spans="1:7" ht="20.25" customHeight="1">
      <c r="A40" s="111" t="s">
        <v>107</v>
      </c>
      <c r="B40" s="113" t="s">
        <v>239</v>
      </c>
      <c r="C40" s="111" t="s">
        <v>56</v>
      </c>
      <c r="D40" s="111" t="s">
        <v>66</v>
      </c>
      <c r="E40" s="111" t="s">
        <v>109</v>
      </c>
      <c r="F40" s="111" t="s">
        <v>108</v>
      </c>
      <c r="G40" s="144">
        <f>G41</f>
        <v>97</v>
      </c>
    </row>
    <row r="41" spans="1:7" ht="20.25" customHeight="1">
      <c r="A41" s="111" t="s">
        <v>111</v>
      </c>
      <c r="B41" s="113" t="s">
        <v>239</v>
      </c>
      <c r="C41" s="111" t="s">
        <v>56</v>
      </c>
      <c r="D41" s="111" t="s">
        <v>66</v>
      </c>
      <c r="E41" s="111" t="s">
        <v>109</v>
      </c>
      <c r="F41" s="111" t="s">
        <v>112</v>
      </c>
      <c r="G41" s="144">
        <v>97</v>
      </c>
    </row>
    <row r="42" spans="1:7" ht="21.75" customHeight="1">
      <c r="A42" s="108" t="s">
        <v>67</v>
      </c>
      <c r="B42" s="114" t="s">
        <v>239</v>
      </c>
      <c r="C42" s="108" t="s">
        <v>56</v>
      </c>
      <c r="D42" s="108" t="s">
        <v>68</v>
      </c>
      <c r="E42" s="108"/>
      <c r="F42" s="108"/>
      <c r="G42" s="145">
        <f>G43+G47+G54</f>
        <v>2620</v>
      </c>
    </row>
    <row r="43" spans="1:7" ht="64.5" customHeight="1">
      <c r="A43" s="107" t="s">
        <v>172</v>
      </c>
      <c r="B43" s="113" t="s">
        <v>239</v>
      </c>
      <c r="C43" s="111" t="s">
        <v>56</v>
      </c>
      <c r="D43" s="111" t="s">
        <v>68</v>
      </c>
      <c r="E43" s="107" t="s">
        <v>164</v>
      </c>
      <c r="F43" s="107"/>
      <c r="G43" s="144">
        <f>G44</f>
        <v>290</v>
      </c>
    </row>
    <row r="44" spans="1:7" ht="45">
      <c r="A44" s="107" t="s">
        <v>114</v>
      </c>
      <c r="B44" s="113" t="s">
        <v>239</v>
      </c>
      <c r="C44" s="111" t="s">
        <v>56</v>
      </c>
      <c r="D44" s="111" t="s">
        <v>68</v>
      </c>
      <c r="E44" s="107" t="s">
        <v>178</v>
      </c>
      <c r="F44" s="107"/>
      <c r="G44" s="144">
        <f>G45</f>
        <v>290</v>
      </c>
    </row>
    <row r="45" spans="1:7" ht="30">
      <c r="A45" s="107" t="s">
        <v>170</v>
      </c>
      <c r="B45" s="113" t="s">
        <v>239</v>
      </c>
      <c r="C45" s="111" t="s">
        <v>56</v>
      </c>
      <c r="D45" s="111" t="s">
        <v>68</v>
      </c>
      <c r="E45" s="107" t="s">
        <v>178</v>
      </c>
      <c r="F45" s="107">
        <v>200</v>
      </c>
      <c r="G45" s="144">
        <f>G46</f>
        <v>290</v>
      </c>
    </row>
    <row r="46" spans="1:7" ht="45">
      <c r="A46" s="107" t="s">
        <v>171</v>
      </c>
      <c r="B46" s="113" t="s">
        <v>239</v>
      </c>
      <c r="C46" s="111" t="s">
        <v>56</v>
      </c>
      <c r="D46" s="111" t="s">
        <v>68</v>
      </c>
      <c r="E46" s="107" t="s">
        <v>178</v>
      </c>
      <c r="F46" s="107">
        <v>240</v>
      </c>
      <c r="G46" s="144">
        <v>290</v>
      </c>
    </row>
    <row r="47" spans="1:7" ht="75">
      <c r="A47" s="107" t="s">
        <v>175</v>
      </c>
      <c r="B47" s="113" t="s">
        <v>239</v>
      </c>
      <c r="C47" s="111" t="s">
        <v>56</v>
      </c>
      <c r="D47" s="111" t="s">
        <v>68</v>
      </c>
      <c r="E47" s="107" t="s">
        <v>179</v>
      </c>
      <c r="F47" s="110"/>
      <c r="G47" s="144">
        <f>G48+G51</f>
        <v>2250</v>
      </c>
    </row>
    <row r="48" spans="1:7" ht="30">
      <c r="A48" s="107" t="s">
        <v>103</v>
      </c>
      <c r="B48" s="113" t="s">
        <v>239</v>
      </c>
      <c r="C48" s="111" t="s">
        <v>56</v>
      </c>
      <c r="D48" s="111" t="s">
        <v>68</v>
      </c>
      <c r="E48" s="107" t="s">
        <v>174</v>
      </c>
      <c r="F48" s="107"/>
      <c r="G48" s="144">
        <f>G49</f>
        <v>575</v>
      </c>
    </row>
    <row r="49" spans="1:7" ht="30">
      <c r="A49" s="107" t="s">
        <v>170</v>
      </c>
      <c r="B49" s="113" t="s">
        <v>239</v>
      </c>
      <c r="C49" s="111" t="s">
        <v>56</v>
      </c>
      <c r="D49" s="111" t="s">
        <v>68</v>
      </c>
      <c r="E49" s="107" t="s">
        <v>174</v>
      </c>
      <c r="F49" s="107">
        <v>200</v>
      </c>
      <c r="G49" s="144">
        <f>G50</f>
        <v>575</v>
      </c>
    </row>
    <row r="50" spans="1:7" ht="45">
      <c r="A50" s="107" t="s">
        <v>171</v>
      </c>
      <c r="B50" s="113" t="s">
        <v>239</v>
      </c>
      <c r="C50" s="111" t="s">
        <v>56</v>
      </c>
      <c r="D50" s="111" t="s">
        <v>68</v>
      </c>
      <c r="E50" s="107" t="s">
        <v>174</v>
      </c>
      <c r="F50" s="107">
        <v>240</v>
      </c>
      <c r="G50" s="144">
        <v>575</v>
      </c>
    </row>
    <row r="51" spans="1:7" ht="33" customHeight="1">
      <c r="A51" s="107" t="s">
        <v>273</v>
      </c>
      <c r="B51" s="113" t="s">
        <v>239</v>
      </c>
      <c r="C51" s="111" t="s">
        <v>56</v>
      </c>
      <c r="D51" s="111" t="s">
        <v>68</v>
      </c>
      <c r="E51" s="107" t="s">
        <v>272</v>
      </c>
      <c r="F51" s="107"/>
      <c r="G51" s="144">
        <f>G52</f>
        <v>1675</v>
      </c>
    </row>
    <row r="52" spans="1:7" ht="36.75" customHeight="1">
      <c r="A52" s="107" t="s">
        <v>170</v>
      </c>
      <c r="B52" s="113" t="s">
        <v>239</v>
      </c>
      <c r="C52" s="111" t="s">
        <v>56</v>
      </c>
      <c r="D52" s="111" t="s">
        <v>68</v>
      </c>
      <c r="E52" s="146" t="s">
        <v>272</v>
      </c>
      <c r="F52" s="107">
        <v>200</v>
      </c>
      <c r="G52" s="144">
        <f>G53</f>
        <v>1675</v>
      </c>
    </row>
    <row r="53" spans="1:7" ht="45">
      <c r="A53" s="107" t="s">
        <v>171</v>
      </c>
      <c r="B53" s="113" t="s">
        <v>239</v>
      </c>
      <c r="C53" s="111" t="s">
        <v>56</v>
      </c>
      <c r="D53" s="111" t="s">
        <v>68</v>
      </c>
      <c r="E53" s="146" t="s">
        <v>272</v>
      </c>
      <c r="F53" s="107">
        <v>240</v>
      </c>
      <c r="G53" s="144">
        <v>1675</v>
      </c>
    </row>
    <row r="54" spans="1:7" ht="15">
      <c r="A54" s="111" t="s">
        <v>99</v>
      </c>
      <c r="B54" s="113" t="s">
        <v>239</v>
      </c>
      <c r="C54" s="111" t="s">
        <v>56</v>
      </c>
      <c r="D54" s="111" t="s">
        <v>68</v>
      </c>
      <c r="E54" s="107" t="s">
        <v>271</v>
      </c>
      <c r="F54" s="107"/>
      <c r="G54" s="144">
        <f>G55</f>
        <v>80</v>
      </c>
    </row>
    <row r="55" spans="1:7" ht="30">
      <c r="A55" s="107" t="s">
        <v>113</v>
      </c>
      <c r="B55" s="113" t="s">
        <v>239</v>
      </c>
      <c r="C55" s="111" t="s">
        <v>56</v>
      </c>
      <c r="D55" s="111" t="s">
        <v>68</v>
      </c>
      <c r="E55" s="107" t="s">
        <v>271</v>
      </c>
      <c r="F55" s="107"/>
      <c r="G55" s="144">
        <f>G56</f>
        <v>80</v>
      </c>
    </row>
    <row r="56" spans="1:7" ht="30">
      <c r="A56" s="107" t="s">
        <v>170</v>
      </c>
      <c r="B56" s="113" t="s">
        <v>239</v>
      </c>
      <c r="C56" s="111" t="s">
        <v>56</v>
      </c>
      <c r="D56" s="111" t="s">
        <v>68</v>
      </c>
      <c r="E56" s="107" t="s">
        <v>271</v>
      </c>
      <c r="F56" s="107">
        <v>200</v>
      </c>
      <c r="G56" s="144">
        <f>G57</f>
        <v>80</v>
      </c>
    </row>
    <row r="57" spans="1:7" ht="45">
      <c r="A57" s="107" t="s">
        <v>171</v>
      </c>
      <c r="B57" s="113" t="s">
        <v>239</v>
      </c>
      <c r="C57" s="111" t="s">
        <v>56</v>
      </c>
      <c r="D57" s="111" t="s">
        <v>68</v>
      </c>
      <c r="E57" s="107" t="s">
        <v>271</v>
      </c>
      <c r="F57" s="107">
        <v>240</v>
      </c>
      <c r="G57" s="144">
        <v>80</v>
      </c>
    </row>
    <row r="58" spans="1:7" ht="15.75">
      <c r="A58" s="108" t="s">
        <v>115</v>
      </c>
      <c r="B58" s="114" t="s">
        <v>239</v>
      </c>
      <c r="C58" s="108" t="s">
        <v>59</v>
      </c>
      <c r="D58" s="108" t="s">
        <v>57</v>
      </c>
      <c r="E58" s="108"/>
      <c r="F58" s="108"/>
      <c r="G58" s="145">
        <f>G59</f>
        <v>1883</v>
      </c>
    </row>
    <row r="59" spans="1:7" ht="33" customHeight="1">
      <c r="A59" s="108" t="s">
        <v>116</v>
      </c>
      <c r="B59" s="114" t="s">
        <v>239</v>
      </c>
      <c r="C59" s="108" t="s">
        <v>59</v>
      </c>
      <c r="D59" s="108" t="s">
        <v>60</v>
      </c>
      <c r="E59" s="108"/>
      <c r="F59" s="108"/>
      <c r="G59" s="145">
        <f>G60</f>
        <v>1883</v>
      </c>
    </row>
    <row r="60" spans="1:7" ht="70.5" customHeight="1">
      <c r="A60" s="107" t="s">
        <v>290</v>
      </c>
      <c r="B60" s="113" t="s">
        <v>239</v>
      </c>
      <c r="C60" s="111" t="s">
        <v>59</v>
      </c>
      <c r="D60" s="111" t="s">
        <v>60</v>
      </c>
      <c r="E60" s="107" t="s">
        <v>180</v>
      </c>
      <c r="F60" s="110"/>
      <c r="G60" s="144">
        <f>G61+G64</f>
        <v>1883</v>
      </c>
    </row>
    <row r="61" spans="1:7" ht="51.75" customHeight="1">
      <c r="A61" s="107" t="s">
        <v>117</v>
      </c>
      <c r="B61" s="113" t="s">
        <v>239</v>
      </c>
      <c r="C61" s="111" t="s">
        <v>59</v>
      </c>
      <c r="D61" s="111" t="s">
        <v>60</v>
      </c>
      <c r="E61" s="107" t="s">
        <v>181</v>
      </c>
      <c r="F61" s="107"/>
      <c r="G61" s="144">
        <f>G62</f>
        <v>1368</v>
      </c>
    </row>
    <row r="62" spans="1:7" ht="94.5" customHeight="1">
      <c r="A62" s="107" t="s">
        <v>101</v>
      </c>
      <c r="B62" s="113" t="s">
        <v>239</v>
      </c>
      <c r="C62" s="111" t="s">
        <v>59</v>
      </c>
      <c r="D62" s="111" t="s">
        <v>60</v>
      </c>
      <c r="E62" s="107" t="s">
        <v>181</v>
      </c>
      <c r="F62" s="107">
        <v>100</v>
      </c>
      <c r="G62" s="144">
        <f>G63</f>
        <v>1368</v>
      </c>
    </row>
    <row r="63" spans="1:7" ht="33" customHeight="1">
      <c r="A63" s="107" t="s">
        <v>102</v>
      </c>
      <c r="B63" s="113" t="s">
        <v>239</v>
      </c>
      <c r="C63" s="111" t="s">
        <v>59</v>
      </c>
      <c r="D63" s="111" t="s">
        <v>60</v>
      </c>
      <c r="E63" s="107" t="s">
        <v>181</v>
      </c>
      <c r="F63" s="107">
        <v>120</v>
      </c>
      <c r="G63" s="144">
        <v>1368</v>
      </c>
    </row>
    <row r="64" spans="1:7" ht="33" customHeight="1">
      <c r="A64" s="107" t="s">
        <v>182</v>
      </c>
      <c r="B64" s="113" t="s">
        <v>239</v>
      </c>
      <c r="C64" s="111" t="s">
        <v>59</v>
      </c>
      <c r="D64" s="111" t="s">
        <v>60</v>
      </c>
      <c r="E64" s="107" t="s">
        <v>183</v>
      </c>
      <c r="F64" s="107"/>
      <c r="G64" s="144">
        <f>G65+G67</f>
        <v>515</v>
      </c>
    </row>
    <row r="65" spans="1:7" ht="96" customHeight="1">
      <c r="A65" s="107" t="s">
        <v>101</v>
      </c>
      <c r="B65" s="113" t="s">
        <v>239</v>
      </c>
      <c r="C65" s="111" t="s">
        <v>59</v>
      </c>
      <c r="D65" s="111" t="s">
        <v>60</v>
      </c>
      <c r="E65" s="107" t="s">
        <v>183</v>
      </c>
      <c r="F65" s="107">
        <v>100</v>
      </c>
      <c r="G65" s="144">
        <f>G66</f>
        <v>450</v>
      </c>
    </row>
    <row r="66" spans="1:7" ht="33" customHeight="1">
      <c r="A66" s="107" t="s">
        <v>102</v>
      </c>
      <c r="B66" s="113" t="s">
        <v>239</v>
      </c>
      <c r="C66" s="111" t="s">
        <v>59</v>
      </c>
      <c r="D66" s="111" t="s">
        <v>60</v>
      </c>
      <c r="E66" s="107" t="s">
        <v>183</v>
      </c>
      <c r="F66" s="107">
        <v>120</v>
      </c>
      <c r="G66" s="144">
        <v>450</v>
      </c>
    </row>
    <row r="67" spans="1:7" ht="30">
      <c r="A67" s="107" t="s">
        <v>170</v>
      </c>
      <c r="B67" s="113" t="s">
        <v>239</v>
      </c>
      <c r="C67" s="111" t="s">
        <v>59</v>
      </c>
      <c r="D67" s="111" t="s">
        <v>60</v>
      </c>
      <c r="E67" s="107" t="s">
        <v>183</v>
      </c>
      <c r="F67" s="107">
        <v>200</v>
      </c>
      <c r="G67" s="144">
        <f>G68</f>
        <v>65</v>
      </c>
    </row>
    <row r="68" spans="1:7" ht="45">
      <c r="A68" s="107" t="s">
        <v>171</v>
      </c>
      <c r="B68" s="113" t="s">
        <v>239</v>
      </c>
      <c r="C68" s="111" t="s">
        <v>59</v>
      </c>
      <c r="D68" s="111" t="s">
        <v>60</v>
      </c>
      <c r="E68" s="107" t="s">
        <v>183</v>
      </c>
      <c r="F68" s="107">
        <v>240</v>
      </c>
      <c r="G68" s="144">
        <v>65</v>
      </c>
    </row>
    <row r="69" spans="1:8" s="55" customFormat="1" ht="47.25">
      <c r="A69" s="108" t="s">
        <v>71</v>
      </c>
      <c r="B69" s="114" t="s">
        <v>239</v>
      </c>
      <c r="C69" s="108" t="s">
        <v>60</v>
      </c>
      <c r="D69" s="108" t="s">
        <v>57</v>
      </c>
      <c r="E69" s="108"/>
      <c r="F69" s="108"/>
      <c r="G69" s="145">
        <f>G70+G88</f>
        <v>2822.6</v>
      </c>
      <c r="H69" s="56"/>
    </row>
    <row r="70" spans="1:7" ht="63">
      <c r="A70" s="112" t="s">
        <v>72</v>
      </c>
      <c r="B70" s="114" t="s">
        <v>239</v>
      </c>
      <c r="C70" s="108" t="s">
        <v>60</v>
      </c>
      <c r="D70" s="108" t="s">
        <v>73</v>
      </c>
      <c r="E70" s="108"/>
      <c r="F70" s="108"/>
      <c r="G70" s="145">
        <f>G71</f>
        <v>2301.6</v>
      </c>
    </row>
    <row r="71" spans="1:7" ht="60">
      <c r="A71" s="111" t="s">
        <v>184</v>
      </c>
      <c r="B71" s="113" t="s">
        <v>239</v>
      </c>
      <c r="C71" s="111" t="s">
        <v>60</v>
      </c>
      <c r="D71" s="111" t="s">
        <v>73</v>
      </c>
      <c r="E71" s="111" t="s">
        <v>186</v>
      </c>
      <c r="F71" s="111"/>
      <c r="G71" s="144">
        <f>G72+G76+G84+G80</f>
        <v>2301.6</v>
      </c>
    </row>
    <row r="72" spans="1:7" ht="30">
      <c r="A72" s="107" t="s">
        <v>187</v>
      </c>
      <c r="B72" s="113" t="s">
        <v>239</v>
      </c>
      <c r="C72" s="111" t="s">
        <v>60</v>
      </c>
      <c r="D72" s="111" t="s">
        <v>73</v>
      </c>
      <c r="E72" s="107" t="s">
        <v>188</v>
      </c>
      <c r="F72" s="107"/>
      <c r="G72" s="144">
        <f>G73</f>
        <v>51</v>
      </c>
    </row>
    <row r="73" spans="1:7" ht="30">
      <c r="A73" s="107" t="s">
        <v>274</v>
      </c>
      <c r="B73" s="113" t="s">
        <v>239</v>
      </c>
      <c r="C73" s="111" t="s">
        <v>60</v>
      </c>
      <c r="D73" s="111" t="s">
        <v>73</v>
      </c>
      <c r="E73" s="113" t="s">
        <v>275</v>
      </c>
      <c r="F73" s="107"/>
      <c r="G73" s="144">
        <f>G74</f>
        <v>51</v>
      </c>
    </row>
    <row r="74" spans="1:7" ht="30">
      <c r="A74" s="107" t="s">
        <v>170</v>
      </c>
      <c r="B74" s="113" t="s">
        <v>239</v>
      </c>
      <c r="C74" s="111" t="s">
        <v>60</v>
      </c>
      <c r="D74" s="111" t="s">
        <v>73</v>
      </c>
      <c r="E74" s="113" t="s">
        <v>275</v>
      </c>
      <c r="F74" s="107">
        <v>200</v>
      </c>
      <c r="G74" s="144">
        <f>G75</f>
        <v>51</v>
      </c>
    </row>
    <row r="75" spans="1:7" ht="45">
      <c r="A75" s="107" t="s">
        <v>171</v>
      </c>
      <c r="B75" s="113" t="s">
        <v>239</v>
      </c>
      <c r="C75" s="111" t="s">
        <v>60</v>
      </c>
      <c r="D75" s="111" t="s">
        <v>73</v>
      </c>
      <c r="E75" s="113" t="s">
        <v>275</v>
      </c>
      <c r="F75" s="107">
        <v>240</v>
      </c>
      <c r="G75" s="144">
        <v>51</v>
      </c>
    </row>
    <row r="76" spans="1:7" ht="90">
      <c r="A76" s="111" t="s">
        <v>118</v>
      </c>
      <c r="B76" s="113" t="s">
        <v>239</v>
      </c>
      <c r="C76" s="111" t="s">
        <v>60</v>
      </c>
      <c r="D76" s="111" t="s">
        <v>73</v>
      </c>
      <c r="E76" s="107" t="s">
        <v>185</v>
      </c>
      <c r="F76" s="111"/>
      <c r="G76" s="144">
        <f>G77</f>
        <v>69.6</v>
      </c>
    </row>
    <row r="77" spans="1:7" ht="30">
      <c r="A77" s="111" t="s">
        <v>274</v>
      </c>
      <c r="B77" s="113" t="s">
        <v>239</v>
      </c>
      <c r="C77" s="111" t="s">
        <v>60</v>
      </c>
      <c r="D77" s="111" t="s">
        <v>73</v>
      </c>
      <c r="E77" s="113" t="s">
        <v>276</v>
      </c>
      <c r="F77" s="111"/>
      <c r="G77" s="144">
        <f>G78</f>
        <v>69.6</v>
      </c>
    </row>
    <row r="78" spans="1:7" ht="33" customHeight="1">
      <c r="A78" s="107" t="s">
        <v>170</v>
      </c>
      <c r="B78" s="113" t="s">
        <v>239</v>
      </c>
      <c r="C78" s="111" t="s">
        <v>60</v>
      </c>
      <c r="D78" s="111" t="s">
        <v>73</v>
      </c>
      <c r="E78" s="113" t="s">
        <v>276</v>
      </c>
      <c r="F78" s="107">
        <v>200</v>
      </c>
      <c r="G78" s="144">
        <f>G79</f>
        <v>69.6</v>
      </c>
    </row>
    <row r="79" spans="1:7" ht="45" customHeight="1">
      <c r="A79" s="107" t="s">
        <v>171</v>
      </c>
      <c r="B79" s="113" t="s">
        <v>239</v>
      </c>
      <c r="C79" s="111" t="s">
        <v>60</v>
      </c>
      <c r="D79" s="111" t="s">
        <v>73</v>
      </c>
      <c r="E79" s="113" t="s">
        <v>276</v>
      </c>
      <c r="F79" s="107">
        <v>240</v>
      </c>
      <c r="G79" s="144">
        <v>69.6</v>
      </c>
    </row>
    <row r="80" spans="1:7" ht="36" customHeight="1">
      <c r="A80" s="110" t="s">
        <v>189</v>
      </c>
      <c r="B80" s="114" t="s">
        <v>239</v>
      </c>
      <c r="C80" s="108" t="s">
        <v>60</v>
      </c>
      <c r="D80" s="108" t="s">
        <v>73</v>
      </c>
      <c r="E80" s="110" t="s">
        <v>190</v>
      </c>
      <c r="F80" s="110"/>
      <c r="G80" s="145">
        <f>G81</f>
        <v>1481</v>
      </c>
    </row>
    <row r="81" spans="1:7" ht="45" customHeight="1">
      <c r="A81" s="194" t="s">
        <v>293</v>
      </c>
      <c r="B81" s="113" t="s">
        <v>239</v>
      </c>
      <c r="C81" s="111" t="s">
        <v>60</v>
      </c>
      <c r="D81" s="111" t="s">
        <v>73</v>
      </c>
      <c r="E81" s="107" t="s">
        <v>191</v>
      </c>
      <c r="F81" s="110"/>
      <c r="G81" s="144">
        <f>G82</f>
        <v>1481</v>
      </c>
    </row>
    <row r="82" spans="1:7" ht="45" customHeight="1">
      <c r="A82" s="107" t="s">
        <v>170</v>
      </c>
      <c r="B82" s="113" t="s">
        <v>239</v>
      </c>
      <c r="C82" s="111" t="s">
        <v>60</v>
      </c>
      <c r="D82" s="111" t="s">
        <v>73</v>
      </c>
      <c r="E82" s="107" t="s">
        <v>191</v>
      </c>
      <c r="F82" s="107">
        <v>200</v>
      </c>
      <c r="G82" s="144">
        <f>G83</f>
        <v>1481</v>
      </c>
    </row>
    <row r="83" spans="1:7" ht="45" customHeight="1">
      <c r="A83" s="107" t="s">
        <v>171</v>
      </c>
      <c r="B83" s="113" t="s">
        <v>239</v>
      </c>
      <c r="C83" s="111" t="s">
        <v>60</v>
      </c>
      <c r="D83" s="111" t="s">
        <v>73</v>
      </c>
      <c r="E83" s="107" t="s">
        <v>191</v>
      </c>
      <c r="F83" s="107">
        <v>240</v>
      </c>
      <c r="G83" s="144">
        <v>1481</v>
      </c>
    </row>
    <row r="84" spans="1:7" ht="30">
      <c r="A84" s="107" t="s">
        <v>192</v>
      </c>
      <c r="B84" s="113" t="s">
        <v>239</v>
      </c>
      <c r="C84" s="111" t="s">
        <v>60</v>
      </c>
      <c r="D84" s="111" t="s">
        <v>73</v>
      </c>
      <c r="E84" s="107" t="s">
        <v>193</v>
      </c>
      <c r="F84" s="107"/>
      <c r="G84" s="144">
        <f>G85</f>
        <v>700</v>
      </c>
    </row>
    <row r="85" spans="1:7" ht="30">
      <c r="A85" s="194" t="s">
        <v>293</v>
      </c>
      <c r="B85" s="113" t="s">
        <v>239</v>
      </c>
      <c r="C85" s="111" t="s">
        <v>60</v>
      </c>
      <c r="D85" s="111" t="s">
        <v>73</v>
      </c>
      <c r="E85" s="107" t="s">
        <v>279</v>
      </c>
      <c r="F85" s="107"/>
      <c r="G85" s="144">
        <f>G86</f>
        <v>700</v>
      </c>
    </row>
    <row r="86" spans="1:7" ht="90">
      <c r="A86" s="107" t="s">
        <v>101</v>
      </c>
      <c r="B86" s="113" t="s">
        <v>239</v>
      </c>
      <c r="C86" s="111" t="s">
        <v>60</v>
      </c>
      <c r="D86" s="111" t="s">
        <v>73</v>
      </c>
      <c r="E86" s="107" t="s">
        <v>279</v>
      </c>
      <c r="F86" s="107">
        <v>100</v>
      </c>
      <c r="G86" s="144">
        <f>G87</f>
        <v>700</v>
      </c>
    </row>
    <row r="87" spans="1:7" ht="39" customHeight="1">
      <c r="A87" s="107" t="s">
        <v>102</v>
      </c>
      <c r="B87" s="113" t="s">
        <v>239</v>
      </c>
      <c r="C87" s="111" t="s">
        <v>60</v>
      </c>
      <c r="D87" s="111" t="s">
        <v>73</v>
      </c>
      <c r="E87" s="107" t="s">
        <v>279</v>
      </c>
      <c r="F87" s="107">
        <v>120</v>
      </c>
      <c r="G87" s="144">
        <v>700</v>
      </c>
    </row>
    <row r="88" spans="1:7" s="55" customFormat="1" ht="47.25">
      <c r="A88" s="108" t="s">
        <v>74</v>
      </c>
      <c r="B88" s="114" t="s">
        <v>239</v>
      </c>
      <c r="C88" s="108" t="s">
        <v>60</v>
      </c>
      <c r="D88" s="108" t="s">
        <v>75</v>
      </c>
      <c r="E88" s="108"/>
      <c r="F88" s="108"/>
      <c r="G88" s="145">
        <f>G89</f>
        <v>521</v>
      </c>
    </row>
    <row r="89" spans="1:7" ht="60">
      <c r="A89" s="107" t="s">
        <v>194</v>
      </c>
      <c r="B89" s="113" t="s">
        <v>239</v>
      </c>
      <c r="C89" s="111" t="s">
        <v>60</v>
      </c>
      <c r="D89" s="111" t="s">
        <v>75</v>
      </c>
      <c r="E89" s="111" t="s">
        <v>186</v>
      </c>
      <c r="F89" s="111"/>
      <c r="G89" s="144">
        <f>G90</f>
        <v>521</v>
      </c>
    </row>
    <row r="90" spans="1:7" ht="30">
      <c r="A90" s="111" t="s">
        <v>195</v>
      </c>
      <c r="B90" s="113" t="s">
        <v>239</v>
      </c>
      <c r="C90" s="111" t="s">
        <v>60</v>
      </c>
      <c r="D90" s="111" t="s">
        <v>75</v>
      </c>
      <c r="E90" s="107" t="s">
        <v>278</v>
      </c>
      <c r="F90" s="111"/>
      <c r="G90" s="144">
        <f>G91</f>
        <v>521</v>
      </c>
    </row>
    <row r="91" spans="1:7" ht="75">
      <c r="A91" s="107" t="s">
        <v>176</v>
      </c>
      <c r="B91" s="113" t="s">
        <v>239</v>
      </c>
      <c r="C91" s="111" t="s">
        <v>60</v>
      </c>
      <c r="D91" s="111" t="s">
        <v>75</v>
      </c>
      <c r="E91" s="107" t="s">
        <v>196</v>
      </c>
      <c r="F91" s="107"/>
      <c r="G91" s="144">
        <f>G92</f>
        <v>521</v>
      </c>
    </row>
    <row r="92" spans="1:7" ht="15">
      <c r="A92" s="107" t="s">
        <v>106</v>
      </c>
      <c r="B92" s="113" t="s">
        <v>239</v>
      </c>
      <c r="C92" s="111" t="s">
        <v>60</v>
      </c>
      <c r="D92" s="111" t="s">
        <v>75</v>
      </c>
      <c r="E92" s="107" t="s">
        <v>196</v>
      </c>
      <c r="F92" s="107">
        <v>500</v>
      </c>
      <c r="G92" s="144">
        <f>G93</f>
        <v>521</v>
      </c>
    </row>
    <row r="93" spans="1:7" ht="15">
      <c r="A93" s="107" t="s">
        <v>47</v>
      </c>
      <c r="B93" s="113" t="s">
        <v>239</v>
      </c>
      <c r="C93" s="111" t="s">
        <v>60</v>
      </c>
      <c r="D93" s="111" t="s">
        <v>75</v>
      </c>
      <c r="E93" s="107" t="s">
        <v>196</v>
      </c>
      <c r="F93" s="107">
        <v>540</v>
      </c>
      <c r="G93" s="144">
        <v>521</v>
      </c>
    </row>
    <row r="94" spans="1:7" ht="18" customHeight="1">
      <c r="A94" s="108" t="s">
        <v>76</v>
      </c>
      <c r="B94" s="114" t="s">
        <v>239</v>
      </c>
      <c r="C94" s="108" t="s">
        <v>62</v>
      </c>
      <c r="D94" s="108" t="s">
        <v>57</v>
      </c>
      <c r="E94" s="108"/>
      <c r="F94" s="108"/>
      <c r="G94" s="145">
        <f>G95+G100</f>
        <v>5410</v>
      </c>
    </row>
    <row r="95" spans="1:7" ht="18" customHeight="1">
      <c r="A95" s="110" t="s">
        <v>197</v>
      </c>
      <c r="B95" s="114" t="s">
        <v>239</v>
      </c>
      <c r="C95" s="114" t="s">
        <v>62</v>
      </c>
      <c r="D95" s="114" t="s">
        <v>56</v>
      </c>
      <c r="E95" s="110"/>
      <c r="F95" s="110"/>
      <c r="G95" s="145">
        <f>G96</f>
        <v>550</v>
      </c>
    </row>
    <row r="96" spans="1:7" ht="18" customHeight="1">
      <c r="A96" s="111" t="s">
        <v>99</v>
      </c>
      <c r="B96" s="113" t="s">
        <v>239</v>
      </c>
      <c r="C96" s="113" t="s">
        <v>62</v>
      </c>
      <c r="D96" s="113" t="s">
        <v>56</v>
      </c>
      <c r="E96" s="107" t="s">
        <v>277</v>
      </c>
      <c r="F96" s="107"/>
      <c r="G96" s="144">
        <f>G97</f>
        <v>550</v>
      </c>
    </row>
    <row r="97" spans="1:7" ht="49.5" customHeight="1">
      <c r="A97" s="107" t="s">
        <v>198</v>
      </c>
      <c r="B97" s="113" t="s">
        <v>239</v>
      </c>
      <c r="C97" s="113" t="s">
        <v>62</v>
      </c>
      <c r="D97" s="113" t="s">
        <v>56</v>
      </c>
      <c r="E97" s="107" t="s">
        <v>277</v>
      </c>
      <c r="F97" s="107"/>
      <c r="G97" s="144">
        <f>G98</f>
        <v>550</v>
      </c>
    </row>
    <row r="98" spans="1:7" ht="95.25" customHeight="1">
      <c r="A98" s="107" t="s">
        <v>101</v>
      </c>
      <c r="B98" s="113" t="s">
        <v>239</v>
      </c>
      <c r="C98" s="113" t="s">
        <v>62</v>
      </c>
      <c r="D98" s="113" t="s">
        <v>56</v>
      </c>
      <c r="E98" s="107" t="s">
        <v>277</v>
      </c>
      <c r="F98" s="107">
        <v>100</v>
      </c>
      <c r="G98" s="144">
        <f>G99</f>
        <v>550</v>
      </c>
    </row>
    <row r="99" spans="1:7" ht="42.75" customHeight="1">
      <c r="A99" s="107" t="s">
        <v>102</v>
      </c>
      <c r="B99" s="113" t="s">
        <v>239</v>
      </c>
      <c r="C99" s="113" t="s">
        <v>62</v>
      </c>
      <c r="D99" s="113" t="s">
        <v>56</v>
      </c>
      <c r="E99" s="107" t="s">
        <v>277</v>
      </c>
      <c r="F99" s="107">
        <v>120</v>
      </c>
      <c r="G99" s="144">
        <v>550</v>
      </c>
    </row>
    <row r="100" spans="1:7" ht="18" customHeight="1">
      <c r="A100" s="110" t="s">
        <v>79</v>
      </c>
      <c r="B100" s="114" t="s">
        <v>239</v>
      </c>
      <c r="C100" s="114" t="s">
        <v>62</v>
      </c>
      <c r="D100" s="114" t="s">
        <v>80</v>
      </c>
      <c r="E100" s="110"/>
      <c r="F100" s="110"/>
      <c r="G100" s="145">
        <f>G101</f>
        <v>4860</v>
      </c>
    </row>
    <row r="101" spans="1:7" ht="67.5" customHeight="1">
      <c r="A101" s="107" t="s">
        <v>207</v>
      </c>
      <c r="B101" s="113" t="s">
        <v>239</v>
      </c>
      <c r="C101" s="113" t="s">
        <v>62</v>
      </c>
      <c r="D101" s="113" t="s">
        <v>80</v>
      </c>
      <c r="E101" s="107" t="s">
        <v>199</v>
      </c>
      <c r="F101" s="107"/>
      <c r="G101" s="144">
        <f>G102+G106</f>
        <v>4860</v>
      </c>
    </row>
    <row r="102" spans="1:7" ht="45">
      <c r="A102" s="107" t="s">
        <v>200</v>
      </c>
      <c r="B102" s="113" t="s">
        <v>239</v>
      </c>
      <c r="C102" s="113" t="s">
        <v>62</v>
      </c>
      <c r="D102" s="113" t="s">
        <v>80</v>
      </c>
      <c r="E102" s="107" t="s">
        <v>201</v>
      </c>
      <c r="F102" s="107"/>
      <c r="G102" s="144">
        <f>G103</f>
        <v>4618</v>
      </c>
    </row>
    <row r="103" spans="1:7" ht="45">
      <c r="A103" s="107" t="s">
        <v>202</v>
      </c>
      <c r="B103" s="113" t="s">
        <v>239</v>
      </c>
      <c r="C103" s="113" t="s">
        <v>62</v>
      </c>
      <c r="D103" s="113" t="s">
        <v>80</v>
      </c>
      <c r="E103" s="107" t="s">
        <v>203</v>
      </c>
      <c r="F103" s="107"/>
      <c r="G103" s="144">
        <f>G104</f>
        <v>4618</v>
      </c>
    </row>
    <row r="104" spans="1:7" ht="30">
      <c r="A104" s="107" t="s">
        <v>170</v>
      </c>
      <c r="B104" s="113" t="s">
        <v>239</v>
      </c>
      <c r="C104" s="113" t="s">
        <v>62</v>
      </c>
      <c r="D104" s="113" t="s">
        <v>80</v>
      </c>
      <c r="E104" s="107" t="s">
        <v>203</v>
      </c>
      <c r="F104" s="107">
        <v>200</v>
      </c>
      <c r="G104" s="144">
        <f>G105</f>
        <v>4618</v>
      </c>
    </row>
    <row r="105" spans="1:7" ht="45">
      <c r="A105" s="107" t="s">
        <v>171</v>
      </c>
      <c r="B105" s="113" t="s">
        <v>239</v>
      </c>
      <c r="C105" s="113" t="s">
        <v>62</v>
      </c>
      <c r="D105" s="113" t="s">
        <v>80</v>
      </c>
      <c r="E105" s="107" t="s">
        <v>203</v>
      </c>
      <c r="F105" s="107">
        <v>240</v>
      </c>
      <c r="G105" s="144">
        <v>4618</v>
      </c>
    </row>
    <row r="106" spans="1:7" ht="45">
      <c r="A106" s="107" t="s">
        <v>204</v>
      </c>
      <c r="B106" s="113" t="s">
        <v>239</v>
      </c>
      <c r="C106" s="113" t="s">
        <v>62</v>
      </c>
      <c r="D106" s="113" t="s">
        <v>80</v>
      </c>
      <c r="E106" s="107" t="s">
        <v>205</v>
      </c>
      <c r="F106" s="107"/>
      <c r="G106" s="144">
        <f>G107</f>
        <v>242</v>
      </c>
    </row>
    <row r="107" spans="1:7" ht="45">
      <c r="A107" s="107" t="s">
        <v>202</v>
      </c>
      <c r="B107" s="113" t="s">
        <v>239</v>
      </c>
      <c r="C107" s="113" t="s">
        <v>62</v>
      </c>
      <c r="D107" s="113" t="s">
        <v>80</v>
      </c>
      <c r="E107" s="107" t="s">
        <v>206</v>
      </c>
      <c r="F107" s="107"/>
      <c r="G107" s="144">
        <f>G108</f>
        <v>242</v>
      </c>
    </row>
    <row r="108" spans="1:7" ht="30">
      <c r="A108" s="107" t="s">
        <v>170</v>
      </c>
      <c r="B108" s="113" t="s">
        <v>239</v>
      </c>
      <c r="C108" s="113" t="s">
        <v>62</v>
      </c>
      <c r="D108" s="113" t="s">
        <v>80</v>
      </c>
      <c r="E108" s="107" t="s">
        <v>206</v>
      </c>
      <c r="F108" s="107">
        <v>200</v>
      </c>
      <c r="G108" s="144">
        <f>G109</f>
        <v>242</v>
      </c>
    </row>
    <row r="109" spans="1:7" ht="45">
      <c r="A109" s="107" t="s">
        <v>171</v>
      </c>
      <c r="B109" s="113" t="s">
        <v>239</v>
      </c>
      <c r="C109" s="113" t="s">
        <v>62</v>
      </c>
      <c r="D109" s="113" t="s">
        <v>80</v>
      </c>
      <c r="E109" s="107" t="s">
        <v>206</v>
      </c>
      <c r="F109" s="107">
        <v>240</v>
      </c>
      <c r="G109" s="144">
        <v>242</v>
      </c>
    </row>
    <row r="110" spans="1:7" s="55" customFormat="1" ht="18" customHeight="1">
      <c r="A110" s="108" t="s">
        <v>81</v>
      </c>
      <c r="B110" s="114" t="s">
        <v>239</v>
      </c>
      <c r="C110" s="108" t="s">
        <v>77</v>
      </c>
      <c r="D110" s="108" t="s">
        <v>57</v>
      </c>
      <c r="E110" s="108"/>
      <c r="F110" s="108"/>
      <c r="G110" s="145">
        <f>G111+G116</f>
        <v>19425</v>
      </c>
    </row>
    <row r="111" spans="1:7" ht="18" customHeight="1">
      <c r="A111" s="108" t="s">
        <v>82</v>
      </c>
      <c r="B111" s="114" t="s">
        <v>239</v>
      </c>
      <c r="C111" s="108" t="s">
        <v>77</v>
      </c>
      <c r="D111" s="108" t="s">
        <v>56</v>
      </c>
      <c r="E111" s="108"/>
      <c r="F111" s="108"/>
      <c r="G111" s="145">
        <f>G112</f>
        <v>527</v>
      </c>
    </row>
    <row r="112" spans="1:7" ht="75">
      <c r="A112" s="107" t="s">
        <v>212</v>
      </c>
      <c r="B112" s="113" t="s">
        <v>239</v>
      </c>
      <c r="C112" s="111" t="s">
        <v>77</v>
      </c>
      <c r="D112" s="111" t="s">
        <v>56</v>
      </c>
      <c r="E112" s="107" t="s">
        <v>179</v>
      </c>
      <c r="F112" s="107"/>
      <c r="G112" s="144">
        <f>G113</f>
        <v>527</v>
      </c>
    </row>
    <row r="113" spans="1:7" ht="90">
      <c r="A113" s="107" t="s">
        <v>208</v>
      </c>
      <c r="B113" s="113" t="s">
        <v>239</v>
      </c>
      <c r="C113" s="111" t="s">
        <v>77</v>
      </c>
      <c r="D113" s="111" t="s">
        <v>56</v>
      </c>
      <c r="E113" s="107" t="s">
        <v>209</v>
      </c>
      <c r="F113" s="107"/>
      <c r="G113" s="144">
        <f>G114</f>
        <v>527</v>
      </c>
    </row>
    <row r="114" spans="1:7" ht="30">
      <c r="A114" s="107" t="s">
        <v>210</v>
      </c>
      <c r="B114" s="113" t="s">
        <v>239</v>
      </c>
      <c r="C114" s="111" t="s">
        <v>77</v>
      </c>
      <c r="D114" s="111" t="s">
        <v>56</v>
      </c>
      <c r="E114" s="107" t="s">
        <v>211</v>
      </c>
      <c r="F114" s="107">
        <v>200</v>
      </c>
      <c r="G114" s="144">
        <f>G115</f>
        <v>527</v>
      </c>
    </row>
    <row r="115" spans="1:7" ht="45">
      <c r="A115" s="107" t="s">
        <v>171</v>
      </c>
      <c r="B115" s="113" t="s">
        <v>239</v>
      </c>
      <c r="C115" s="111" t="s">
        <v>77</v>
      </c>
      <c r="D115" s="111" t="s">
        <v>56</v>
      </c>
      <c r="E115" s="107" t="s">
        <v>211</v>
      </c>
      <c r="F115" s="107">
        <v>240</v>
      </c>
      <c r="G115" s="144">
        <v>527</v>
      </c>
    </row>
    <row r="116" spans="1:7" ht="15.75">
      <c r="A116" s="110" t="s">
        <v>83</v>
      </c>
      <c r="B116" s="114" t="s">
        <v>239</v>
      </c>
      <c r="C116" s="114" t="s">
        <v>77</v>
      </c>
      <c r="D116" s="114" t="s">
        <v>60</v>
      </c>
      <c r="E116" s="110"/>
      <c r="F116" s="110"/>
      <c r="G116" s="145">
        <f>G117</f>
        <v>18898</v>
      </c>
    </row>
    <row r="117" spans="1:7" s="46" customFormat="1" ht="60">
      <c r="A117" s="107" t="s">
        <v>229</v>
      </c>
      <c r="B117" s="113" t="s">
        <v>239</v>
      </c>
      <c r="C117" s="113" t="s">
        <v>77</v>
      </c>
      <c r="D117" s="113" t="s">
        <v>60</v>
      </c>
      <c r="E117" s="107" t="s">
        <v>214</v>
      </c>
      <c r="F117" s="107"/>
      <c r="G117" s="144">
        <f>G118</f>
        <v>18898</v>
      </c>
    </row>
    <row r="118" spans="1:7" ht="45">
      <c r="A118" s="107" t="s">
        <v>215</v>
      </c>
      <c r="B118" s="113" t="s">
        <v>239</v>
      </c>
      <c r="C118" s="113" t="s">
        <v>77</v>
      </c>
      <c r="D118" s="113" t="s">
        <v>60</v>
      </c>
      <c r="E118" s="149" t="s">
        <v>216</v>
      </c>
      <c r="F118" s="107"/>
      <c r="G118" s="144">
        <f>G119+G122+G125</f>
        <v>18898</v>
      </c>
    </row>
    <row r="119" spans="1:7" ht="33">
      <c r="A119" s="147" t="s">
        <v>280</v>
      </c>
      <c r="B119" s="113" t="s">
        <v>239</v>
      </c>
      <c r="C119" s="113" t="s">
        <v>77</v>
      </c>
      <c r="D119" s="113" t="s">
        <v>60</v>
      </c>
      <c r="E119" s="149" t="s">
        <v>217</v>
      </c>
      <c r="F119" s="107"/>
      <c r="G119" s="144">
        <f>G120</f>
        <v>15647</v>
      </c>
    </row>
    <row r="120" spans="1:7" s="53" customFormat="1" ht="30">
      <c r="A120" s="107" t="s">
        <v>170</v>
      </c>
      <c r="B120" s="113" t="s">
        <v>239</v>
      </c>
      <c r="C120" s="113" t="s">
        <v>77</v>
      </c>
      <c r="D120" s="113" t="s">
        <v>60</v>
      </c>
      <c r="E120" s="149" t="s">
        <v>217</v>
      </c>
      <c r="F120" s="107">
        <v>200</v>
      </c>
      <c r="G120" s="144">
        <f>G121</f>
        <v>15647</v>
      </c>
    </row>
    <row r="121" spans="1:7" ht="45">
      <c r="A121" s="107" t="s">
        <v>171</v>
      </c>
      <c r="B121" s="113" t="s">
        <v>239</v>
      </c>
      <c r="C121" s="113" t="s">
        <v>77</v>
      </c>
      <c r="D121" s="113" t="s">
        <v>60</v>
      </c>
      <c r="E121" s="149" t="s">
        <v>217</v>
      </c>
      <c r="F121" s="107">
        <v>240</v>
      </c>
      <c r="G121" s="144">
        <v>15647</v>
      </c>
    </row>
    <row r="122" spans="1:7" ht="28.5">
      <c r="A122" s="148" t="s">
        <v>282</v>
      </c>
      <c r="B122" s="113" t="s">
        <v>239</v>
      </c>
      <c r="C122" s="113" t="s">
        <v>77</v>
      </c>
      <c r="D122" s="113" t="s">
        <v>60</v>
      </c>
      <c r="E122" s="150" t="s">
        <v>283</v>
      </c>
      <c r="F122" s="107"/>
      <c r="G122" s="144">
        <f>G123</f>
        <v>1942</v>
      </c>
    </row>
    <row r="123" spans="1:7" ht="30">
      <c r="A123" s="107" t="s">
        <v>170</v>
      </c>
      <c r="B123" s="113" t="s">
        <v>239</v>
      </c>
      <c r="C123" s="113" t="s">
        <v>77</v>
      </c>
      <c r="D123" s="113" t="s">
        <v>60</v>
      </c>
      <c r="E123" s="150" t="s">
        <v>283</v>
      </c>
      <c r="F123" s="107">
        <v>200</v>
      </c>
      <c r="G123" s="144">
        <f>G124</f>
        <v>1942</v>
      </c>
    </row>
    <row r="124" spans="1:7" ht="45">
      <c r="A124" s="107" t="s">
        <v>171</v>
      </c>
      <c r="B124" s="113" t="s">
        <v>239</v>
      </c>
      <c r="C124" s="113" t="s">
        <v>77</v>
      </c>
      <c r="D124" s="113" t="s">
        <v>60</v>
      </c>
      <c r="E124" s="150" t="s">
        <v>283</v>
      </c>
      <c r="F124" s="107">
        <v>240</v>
      </c>
      <c r="G124" s="144">
        <v>1942</v>
      </c>
    </row>
    <row r="125" spans="1:7" ht="15" customHeight="1">
      <c r="A125" s="148" t="s">
        <v>281</v>
      </c>
      <c r="B125" s="113" t="s">
        <v>239</v>
      </c>
      <c r="C125" s="113" t="s">
        <v>77</v>
      </c>
      <c r="D125" s="113" t="s">
        <v>60</v>
      </c>
      <c r="E125" s="107" t="s">
        <v>284</v>
      </c>
      <c r="F125" s="107"/>
      <c r="G125" s="144">
        <f>G126</f>
        <v>1309</v>
      </c>
    </row>
    <row r="126" spans="1:7" ht="15" customHeight="1">
      <c r="A126" s="107" t="s">
        <v>170</v>
      </c>
      <c r="B126" s="113" t="s">
        <v>239</v>
      </c>
      <c r="C126" s="113" t="s">
        <v>77</v>
      </c>
      <c r="D126" s="113" t="s">
        <v>60</v>
      </c>
      <c r="E126" s="107" t="s">
        <v>284</v>
      </c>
      <c r="F126" s="107">
        <v>200</v>
      </c>
      <c r="G126" s="144">
        <f>G127</f>
        <v>1309</v>
      </c>
    </row>
    <row r="127" spans="1:7" ht="15" customHeight="1">
      <c r="A127" s="107" t="s">
        <v>171</v>
      </c>
      <c r="B127" s="113" t="s">
        <v>239</v>
      </c>
      <c r="C127" s="113" t="s">
        <v>77</v>
      </c>
      <c r="D127" s="113" t="s">
        <v>60</v>
      </c>
      <c r="E127" s="107" t="s">
        <v>284</v>
      </c>
      <c r="F127" s="107">
        <v>240</v>
      </c>
      <c r="G127" s="144">
        <v>1309</v>
      </c>
    </row>
    <row r="128" spans="1:7" ht="15" customHeight="1">
      <c r="A128" s="110" t="s">
        <v>218</v>
      </c>
      <c r="B128" s="114" t="s">
        <v>239</v>
      </c>
      <c r="C128" s="114" t="s">
        <v>78</v>
      </c>
      <c r="D128" s="114" t="s">
        <v>57</v>
      </c>
      <c r="E128" s="110"/>
      <c r="F128" s="110"/>
      <c r="G128" s="145">
        <f aca="true" t="shared" si="0" ref="G128:G133">G129</f>
        <v>164</v>
      </c>
    </row>
    <row r="129" spans="1:7" ht="15" customHeight="1">
      <c r="A129" s="107" t="s">
        <v>85</v>
      </c>
      <c r="B129" s="113" t="s">
        <v>239</v>
      </c>
      <c r="C129" s="113" t="s">
        <v>78</v>
      </c>
      <c r="D129" s="113" t="s">
        <v>78</v>
      </c>
      <c r="E129" s="107"/>
      <c r="F129" s="107"/>
      <c r="G129" s="144">
        <f t="shared" si="0"/>
        <v>164</v>
      </c>
    </row>
    <row r="130" spans="1:7" ht="60">
      <c r="A130" s="107" t="s">
        <v>230</v>
      </c>
      <c r="B130" s="113" t="s">
        <v>239</v>
      </c>
      <c r="C130" s="113" t="s">
        <v>78</v>
      </c>
      <c r="D130" s="113" t="s">
        <v>78</v>
      </c>
      <c r="E130" s="107" t="s">
        <v>219</v>
      </c>
      <c r="F130" s="107"/>
      <c r="G130" s="144">
        <f t="shared" si="0"/>
        <v>164</v>
      </c>
    </row>
    <row r="131" spans="1:7" ht="75">
      <c r="A131" s="107" t="s">
        <v>220</v>
      </c>
      <c r="B131" s="113" t="s">
        <v>239</v>
      </c>
      <c r="C131" s="113" t="s">
        <v>78</v>
      </c>
      <c r="D131" s="113" t="s">
        <v>78</v>
      </c>
      <c r="E131" s="107" t="s">
        <v>221</v>
      </c>
      <c r="F131" s="107"/>
      <c r="G131" s="144">
        <f t="shared" si="0"/>
        <v>164</v>
      </c>
    </row>
    <row r="132" spans="1:7" ht="75">
      <c r="A132" s="107" t="s">
        <v>176</v>
      </c>
      <c r="B132" s="113" t="s">
        <v>239</v>
      </c>
      <c r="C132" s="113" t="s">
        <v>78</v>
      </c>
      <c r="D132" s="113" t="s">
        <v>78</v>
      </c>
      <c r="E132" s="107" t="s">
        <v>222</v>
      </c>
      <c r="F132" s="107"/>
      <c r="G132" s="144">
        <f t="shared" si="0"/>
        <v>164</v>
      </c>
    </row>
    <row r="133" spans="1:7" ht="15">
      <c r="A133" s="107" t="s">
        <v>106</v>
      </c>
      <c r="B133" s="113" t="s">
        <v>239</v>
      </c>
      <c r="C133" s="113" t="s">
        <v>78</v>
      </c>
      <c r="D133" s="113" t="s">
        <v>78</v>
      </c>
      <c r="E133" s="107" t="s">
        <v>222</v>
      </c>
      <c r="F133" s="107">
        <v>500</v>
      </c>
      <c r="G133" s="144">
        <f t="shared" si="0"/>
        <v>164</v>
      </c>
    </row>
    <row r="134" spans="1:7" ht="15">
      <c r="A134" s="107" t="s">
        <v>47</v>
      </c>
      <c r="B134" s="113" t="s">
        <v>239</v>
      </c>
      <c r="C134" s="113" t="s">
        <v>78</v>
      </c>
      <c r="D134" s="113" t="s">
        <v>78</v>
      </c>
      <c r="E134" s="107" t="s">
        <v>222</v>
      </c>
      <c r="F134" s="107">
        <v>540</v>
      </c>
      <c r="G134" s="144">
        <v>164</v>
      </c>
    </row>
    <row r="135" spans="1:7" ht="15.75">
      <c r="A135" s="110" t="s">
        <v>223</v>
      </c>
      <c r="B135" s="114" t="s">
        <v>239</v>
      </c>
      <c r="C135" s="114" t="s">
        <v>87</v>
      </c>
      <c r="D135" s="114" t="s">
        <v>57</v>
      </c>
      <c r="E135" s="110"/>
      <c r="F135" s="110"/>
      <c r="G135" s="145">
        <f>G136</f>
        <v>2140</v>
      </c>
    </row>
    <row r="136" spans="1:7" ht="15">
      <c r="A136" s="107" t="s">
        <v>88</v>
      </c>
      <c r="B136" s="113" t="s">
        <v>239</v>
      </c>
      <c r="C136" s="113" t="s">
        <v>87</v>
      </c>
      <c r="D136" s="113" t="s">
        <v>56</v>
      </c>
      <c r="E136" s="107"/>
      <c r="F136" s="107"/>
      <c r="G136" s="144">
        <f>G137</f>
        <v>2140</v>
      </c>
    </row>
    <row r="137" spans="1:7" ht="15">
      <c r="A137" s="107" t="s">
        <v>99</v>
      </c>
      <c r="B137" s="113" t="s">
        <v>239</v>
      </c>
      <c r="C137" s="113" t="s">
        <v>87</v>
      </c>
      <c r="D137" s="113" t="s">
        <v>56</v>
      </c>
      <c r="E137" s="107" t="s">
        <v>177</v>
      </c>
      <c r="F137" s="107"/>
      <c r="G137" s="144">
        <f>G138</f>
        <v>2140</v>
      </c>
    </row>
    <row r="138" spans="1:7" ht="75">
      <c r="A138" s="107" t="s">
        <v>176</v>
      </c>
      <c r="B138" s="113" t="s">
        <v>239</v>
      </c>
      <c r="C138" s="113" t="s">
        <v>87</v>
      </c>
      <c r="D138" s="113" t="s">
        <v>56</v>
      </c>
      <c r="E138" s="107" t="s">
        <v>177</v>
      </c>
      <c r="F138" s="107"/>
      <c r="G138" s="144">
        <f>G139</f>
        <v>2140</v>
      </c>
    </row>
    <row r="139" spans="1:7" ht="15">
      <c r="A139" s="107" t="s">
        <v>106</v>
      </c>
      <c r="B139" s="113" t="s">
        <v>239</v>
      </c>
      <c r="C139" s="113" t="s">
        <v>87</v>
      </c>
      <c r="D139" s="113" t="s">
        <v>56</v>
      </c>
      <c r="E139" s="107" t="s">
        <v>177</v>
      </c>
      <c r="F139" s="107">
        <v>500</v>
      </c>
      <c r="G139" s="144">
        <f>G140</f>
        <v>2140</v>
      </c>
    </row>
    <row r="140" spans="1:7" ht="15">
      <c r="A140" s="107" t="s">
        <v>47</v>
      </c>
      <c r="B140" s="113" t="s">
        <v>239</v>
      </c>
      <c r="C140" s="113" t="s">
        <v>87</v>
      </c>
      <c r="D140" s="113" t="s">
        <v>56</v>
      </c>
      <c r="E140" s="107" t="s">
        <v>177</v>
      </c>
      <c r="F140" s="107">
        <v>540</v>
      </c>
      <c r="G140" s="144">
        <v>2140</v>
      </c>
    </row>
    <row r="141" spans="1:7" ht="15.75">
      <c r="A141" s="110" t="s">
        <v>224</v>
      </c>
      <c r="B141" s="113" t="s">
        <v>239</v>
      </c>
      <c r="C141" s="114" t="s">
        <v>73</v>
      </c>
      <c r="D141" s="114" t="s">
        <v>57</v>
      </c>
      <c r="E141" s="110"/>
      <c r="F141" s="110"/>
      <c r="G141" s="145">
        <f>G142</f>
        <v>302</v>
      </c>
    </row>
    <row r="142" spans="1:7" ht="15.75">
      <c r="A142" s="110" t="s">
        <v>90</v>
      </c>
      <c r="B142" s="113" t="s">
        <v>239</v>
      </c>
      <c r="C142" s="114">
        <v>10</v>
      </c>
      <c r="D142" s="114" t="s">
        <v>56</v>
      </c>
      <c r="E142" s="110"/>
      <c r="F142" s="110"/>
      <c r="G142" s="145">
        <f>G143</f>
        <v>302</v>
      </c>
    </row>
    <row r="143" spans="1:7" s="67" customFormat="1" ht="45">
      <c r="A143" s="107" t="s">
        <v>172</v>
      </c>
      <c r="B143" s="113" t="s">
        <v>239</v>
      </c>
      <c r="C143" s="113">
        <v>10</v>
      </c>
      <c r="D143" s="113" t="s">
        <v>56</v>
      </c>
      <c r="E143" s="107" t="s">
        <v>164</v>
      </c>
      <c r="F143" s="107"/>
      <c r="G143" s="144">
        <f>G144</f>
        <v>302</v>
      </c>
    </row>
    <row r="144" spans="1:7" s="67" customFormat="1" ht="30">
      <c r="A144" s="107" t="s">
        <v>225</v>
      </c>
      <c r="B144" s="113" t="s">
        <v>239</v>
      </c>
      <c r="C144" s="113">
        <v>10</v>
      </c>
      <c r="D144" s="113" t="s">
        <v>56</v>
      </c>
      <c r="E144" s="107" t="s">
        <v>226</v>
      </c>
      <c r="F144" s="107"/>
      <c r="G144" s="144">
        <f>G145</f>
        <v>302</v>
      </c>
    </row>
    <row r="145" spans="1:7" ht="30">
      <c r="A145" s="107" t="s">
        <v>104</v>
      </c>
      <c r="B145" s="113" t="s">
        <v>239</v>
      </c>
      <c r="C145" s="113">
        <v>10</v>
      </c>
      <c r="D145" s="113" t="s">
        <v>56</v>
      </c>
      <c r="E145" s="107" t="s">
        <v>226</v>
      </c>
      <c r="F145" s="107">
        <v>300</v>
      </c>
      <c r="G145" s="144">
        <f>G146</f>
        <v>302</v>
      </c>
    </row>
    <row r="146" spans="1:7" ht="45">
      <c r="A146" s="107" t="s">
        <v>105</v>
      </c>
      <c r="B146" s="113" t="s">
        <v>239</v>
      </c>
      <c r="C146" s="113">
        <v>10</v>
      </c>
      <c r="D146" s="113" t="s">
        <v>56</v>
      </c>
      <c r="E146" s="107" t="s">
        <v>226</v>
      </c>
      <c r="F146" s="107">
        <v>320</v>
      </c>
      <c r="G146" s="144">
        <v>302</v>
      </c>
    </row>
    <row r="147" spans="1:7" ht="15.75">
      <c r="A147" s="110" t="s">
        <v>227</v>
      </c>
      <c r="B147" s="114" t="s">
        <v>239</v>
      </c>
      <c r="C147" s="114">
        <v>11</v>
      </c>
      <c r="D147" s="114" t="s">
        <v>57</v>
      </c>
      <c r="E147" s="110"/>
      <c r="F147" s="110"/>
      <c r="G147" s="145">
        <f>G148</f>
        <v>8128</v>
      </c>
    </row>
    <row r="148" spans="1:7" ht="15.75">
      <c r="A148" s="110" t="s">
        <v>119</v>
      </c>
      <c r="B148" s="114" t="s">
        <v>239</v>
      </c>
      <c r="C148" s="114">
        <v>11</v>
      </c>
      <c r="D148" s="114" t="s">
        <v>59</v>
      </c>
      <c r="E148" s="110"/>
      <c r="F148" s="110"/>
      <c r="G148" s="145">
        <f>G149</f>
        <v>8128</v>
      </c>
    </row>
    <row r="149" spans="1:7" ht="75">
      <c r="A149" s="107" t="s">
        <v>176</v>
      </c>
      <c r="B149" s="113" t="s">
        <v>239</v>
      </c>
      <c r="C149" s="113">
        <v>11</v>
      </c>
      <c r="D149" s="113" t="s">
        <v>59</v>
      </c>
      <c r="E149" s="107" t="s">
        <v>177</v>
      </c>
      <c r="F149" s="107"/>
      <c r="G149" s="144">
        <f>G150</f>
        <v>8128</v>
      </c>
    </row>
    <row r="150" spans="1:7" ht="15">
      <c r="A150" s="107" t="s">
        <v>106</v>
      </c>
      <c r="B150" s="113" t="s">
        <v>239</v>
      </c>
      <c r="C150" s="113">
        <v>11</v>
      </c>
      <c r="D150" s="113" t="s">
        <v>59</v>
      </c>
      <c r="E150" s="107" t="s">
        <v>177</v>
      </c>
      <c r="F150" s="107">
        <v>500</v>
      </c>
      <c r="G150" s="144">
        <f>G151</f>
        <v>8128</v>
      </c>
    </row>
    <row r="151" spans="1:7" ht="15">
      <c r="A151" s="107" t="s">
        <v>47</v>
      </c>
      <c r="B151" s="113" t="s">
        <v>239</v>
      </c>
      <c r="C151" s="113">
        <v>11</v>
      </c>
      <c r="D151" s="113" t="s">
        <v>59</v>
      </c>
      <c r="E151" s="107" t="s">
        <v>177</v>
      </c>
      <c r="F151" s="107">
        <v>540</v>
      </c>
      <c r="G151" s="144">
        <v>8128</v>
      </c>
    </row>
    <row r="152" spans="1:7" ht="15.75">
      <c r="A152" s="110" t="s">
        <v>228</v>
      </c>
      <c r="B152" s="110"/>
      <c r="C152" s="110"/>
      <c r="D152" s="110"/>
      <c r="E152" s="110"/>
      <c r="F152" s="110"/>
      <c r="G152" s="145">
        <f>G15+G58+G69+G94+G110+G128+G135+G142+G147</f>
        <v>61034.6</v>
      </c>
    </row>
  </sheetData>
  <sheetProtection selectLockedCells="1" selectUnlockedCells="1"/>
  <mergeCells count="9">
    <mergeCell ref="A9:H9"/>
    <mergeCell ref="A10:G10"/>
    <mergeCell ref="A12:A13"/>
    <mergeCell ref="B12:B13"/>
    <mergeCell ref="A1:G1"/>
    <mergeCell ref="A5:H5"/>
    <mergeCell ref="A6:H6"/>
    <mergeCell ref="A7:H7"/>
    <mergeCell ref="A8:H8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A1:G150"/>
  <sheetViews>
    <sheetView view="pageLayout" workbookViewId="0" topLeftCell="A73">
      <selection activeCell="A83" sqref="A83"/>
    </sheetView>
  </sheetViews>
  <sheetFormatPr defaultColWidth="9.140625" defaultRowHeight="12.75"/>
  <cols>
    <col min="1" max="1" width="49.421875" style="61" customWidth="1"/>
    <col min="2" max="2" width="5.8515625" style="61" customWidth="1"/>
    <col min="3" max="3" width="5.140625" style="61" customWidth="1"/>
    <col min="4" max="4" width="19.140625" style="61" customWidth="1"/>
    <col min="5" max="5" width="8.140625" style="61" customWidth="1"/>
    <col min="6" max="6" width="18.00390625" style="61" customWidth="1"/>
    <col min="7" max="7" width="11.421875" style="0" customWidth="1"/>
  </cols>
  <sheetData>
    <row r="1" spans="1:6" ht="18.75" customHeight="1">
      <c r="A1" s="218"/>
      <c r="B1" s="218"/>
      <c r="C1" s="218"/>
      <c r="D1" s="218"/>
      <c r="E1" s="218"/>
      <c r="F1" s="218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4" spans="1:6" ht="27.75" customHeight="1">
      <c r="A4" s="62"/>
      <c r="B4" s="62"/>
      <c r="C4" s="62"/>
      <c r="D4" s="62"/>
      <c r="E4" s="62"/>
      <c r="F4" s="62"/>
    </row>
    <row r="5" spans="1:6" ht="15.75" customHeight="1">
      <c r="A5" s="219" t="s">
        <v>94</v>
      </c>
      <c r="B5" s="219"/>
      <c r="C5" s="219"/>
      <c r="D5" s="219"/>
      <c r="E5" s="219"/>
      <c r="F5" s="219"/>
    </row>
    <row r="6" spans="1:7" ht="15.75" customHeight="1">
      <c r="A6" s="220" t="s">
        <v>161</v>
      </c>
      <c r="B6" s="220"/>
      <c r="C6" s="220"/>
      <c r="D6" s="220"/>
      <c r="E6" s="220"/>
      <c r="F6" s="220"/>
      <c r="G6" s="63"/>
    </row>
    <row r="7" spans="1:7" ht="15.75" customHeight="1">
      <c r="A7" s="220" t="s">
        <v>162</v>
      </c>
      <c r="B7" s="220"/>
      <c r="C7" s="220"/>
      <c r="D7" s="220"/>
      <c r="E7" s="220"/>
      <c r="F7" s="220"/>
      <c r="G7" s="63"/>
    </row>
    <row r="8" spans="1:7" ht="15.75" customHeight="1">
      <c r="A8" s="220" t="s">
        <v>95</v>
      </c>
      <c r="B8" s="220"/>
      <c r="C8" s="220"/>
      <c r="D8" s="220"/>
      <c r="E8" s="220"/>
      <c r="F8" s="220"/>
      <c r="G8" s="63"/>
    </row>
    <row r="9" spans="1:6" ht="15.75" customHeight="1">
      <c r="A9" s="221" t="s">
        <v>231</v>
      </c>
      <c r="B9" s="221"/>
      <c r="C9" s="221"/>
      <c r="D9" s="221"/>
      <c r="E9" s="221"/>
      <c r="F9" s="221"/>
    </row>
    <row r="10" spans="1:6" ht="15.75">
      <c r="A10" s="64"/>
      <c r="B10" s="64"/>
      <c r="C10" s="64"/>
      <c r="D10" s="64"/>
      <c r="E10" s="64"/>
      <c r="F10" s="64"/>
    </row>
    <row r="11" spans="1:6" ht="15.75" customHeight="1">
      <c r="A11" s="116" t="s">
        <v>51</v>
      </c>
      <c r="B11" s="117" t="s">
        <v>52</v>
      </c>
      <c r="C11" s="117" t="s">
        <v>96</v>
      </c>
      <c r="D11" s="117" t="s">
        <v>97</v>
      </c>
      <c r="E11" s="117" t="s">
        <v>98</v>
      </c>
      <c r="F11" s="120" t="s">
        <v>232</v>
      </c>
    </row>
    <row r="12" spans="1:6" ht="25.5" customHeight="1">
      <c r="A12" s="118"/>
      <c r="B12" s="119"/>
      <c r="C12" s="119"/>
      <c r="D12" s="119"/>
      <c r="E12" s="119"/>
      <c r="F12" s="121" t="s">
        <v>233</v>
      </c>
    </row>
    <row r="13" spans="1:6" ht="15.75">
      <c r="A13" s="108" t="s">
        <v>55</v>
      </c>
      <c r="B13" s="108" t="s">
        <v>56</v>
      </c>
      <c r="C13" s="108" t="s">
        <v>57</v>
      </c>
      <c r="D13" s="108"/>
      <c r="E13" s="108"/>
      <c r="F13" s="145">
        <f>F14+F19+F30+F35+F40</f>
        <v>20760</v>
      </c>
    </row>
    <row r="14" spans="1:6" ht="63">
      <c r="A14" s="108" t="s">
        <v>58</v>
      </c>
      <c r="B14" s="108" t="s">
        <v>56</v>
      </c>
      <c r="C14" s="108" t="s">
        <v>59</v>
      </c>
      <c r="D14" s="108"/>
      <c r="E14" s="108"/>
      <c r="F14" s="145">
        <f>F15</f>
        <v>2182</v>
      </c>
    </row>
    <row r="15" spans="1:6" ht="68.25" customHeight="1">
      <c r="A15" s="107" t="s">
        <v>165</v>
      </c>
      <c r="B15" s="111" t="s">
        <v>56</v>
      </c>
      <c r="C15" s="111" t="s">
        <v>59</v>
      </c>
      <c r="D15" s="107" t="s">
        <v>164</v>
      </c>
      <c r="E15" s="108"/>
      <c r="F15" s="144">
        <f>F16</f>
        <v>2182</v>
      </c>
    </row>
    <row r="16" spans="1:6" ht="60">
      <c r="A16" s="107" t="s">
        <v>166</v>
      </c>
      <c r="B16" s="111" t="s">
        <v>56</v>
      </c>
      <c r="C16" s="111" t="s">
        <v>59</v>
      </c>
      <c r="D16" s="107" t="s">
        <v>167</v>
      </c>
      <c r="E16" s="107"/>
      <c r="F16" s="144">
        <f>F17</f>
        <v>2182</v>
      </c>
    </row>
    <row r="17" spans="1:6" ht="90">
      <c r="A17" s="107" t="s">
        <v>168</v>
      </c>
      <c r="B17" s="111" t="s">
        <v>56</v>
      </c>
      <c r="C17" s="111" t="s">
        <v>59</v>
      </c>
      <c r="D17" s="107" t="s">
        <v>167</v>
      </c>
      <c r="E17" s="107">
        <v>100</v>
      </c>
      <c r="F17" s="144">
        <f>F18</f>
        <v>2182</v>
      </c>
    </row>
    <row r="18" spans="1:6" ht="33" customHeight="1">
      <c r="A18" s="107" t="s">
        <v>102</v>
      </c>
      <c r="B18" s="111" t="s">
        <v>56</v>
      </c>
      <c r="C18" s="111" t="s">
        <v>59</v>
      </c>
      <c r="D18" s="107" t="s">
        <v>167</v>
      </c>
      <c r="E18" s="107">
        <v>120</v>
      </c>
      <c r="F18" s="144">
        <v>2182</v>
      </c>
    </row>
    <row r="19" spans="1:6" ht="94.5">
      <c r="A19" s="108" t="s">
        <v>61</v>
      </c>
      <c r="B19" s="108" t="s">
        <v>56</v>
      </c>
      <c r="C19" s="108" t="s">
        <v>62</v>
      </c>
      <c r="D19" s="108"/>
      <c r="E19" s="108"/>
      <c r="F19" s="145">
        <f>F20+F26</f>
        <v>15843</v>
      </c>
    </row>
    <row r="20" spans="1:6" ht="45">
      <c r="A20" s="107" t="s">
        <v>172</v>
      </c>
      <c r="B20" s="111" t="s">
        <v>56</v>
      </c>
      <c r="C20" s="111" t="s">
        <v>62</v>
      </c>
      <c r="D20" s="107" t="s">
        <v>164</v>
      </c>
      <c r="E20" s="110"/>
      <c r="F20" s="144">
        <f>F21</f>
        <v>14891</v>
      </c>
    </row>
    <row r="21" spans="1:6" ht="30">
      <c r="A21" s="107" t="s">
        <v>103</v>
      </c>
      <c r="B21" s="111" t="s">
        <v>56</v>
      </c>
      <c r="C21" s="111" t="s">
        <v>62</v>
      </c>
      <c r="D21" s="107" t="s">
        <v>169</v>
      </c>
      <c r="E21" s="107"/>
      <c r="F21" s="144">
        <f>F22+F24</f>
        <v>14891</v>
      </c>
    </row>
    <row r="22" spans="1:6" ht="90">
      <c r="A22" s="107" t="s">
        <v>101</v>
      </c>
      <c r="B22" s="111" t="s">
        <v>56</v>
      </c>
      <c r="C22" s="111" t="s">
        <v>62</v>
      </c>
      <c r="D22" s="107" t="s">
        <v>169</v>
      </c>
      <c r="E22" s="107">
        <v>100</v>
      </c>
      <c r="F22" s="144">
        <f>F23</f>
        <v>14241</v>
      </c>
    </row>
    <row r="23" spans="1:6" ht="30">
      <c r="A23" s="107" t="s">
        <v>102</v>
      </c>
      <c r="B23" s="111" t="s">
        <v>56</v>
      </c>
      <c r="C23" s="111" t="s">
        <v>62</v>
      </c>
      <c r="D23" s="107" t="s">
        <v>169</v>
      </c>
      <c r="E23" s="107">
        <v>120</v>
      </c>
      <c r="F23" s="144">
        <v>14241</v>
      </c>
    </row>
    <row r="24" spans="1:6" ht="30">
      <c r="A24" s="107" t="s">
        <v>170</v>
      </c>
      <c r="B24" s="111" t="s">
        <v>56</v>
      </c>
      <c r="C24" s="111" t="s">
        <v>62</v>
      </c>
      <c r="D24" s="107" t="s">
        <v>169</v>
      </c>
      <c r="E24" s="107">
        <v>200</v>
      </c>
      <c r="F24" s="144">
        <f>F25</f>
        <v>650</v>
      </c>
    </row>
    <row r="25" spans="1:6" ht="60.75" customHeight="1">
      <c r="A25" s="107" t="s">
        <v>171</v>
      </c>
      <c r="B25" s="111" t="s">
        <v>56</v>
      </c>
      <c r="C25" s="111" t="s">
        <v>62</v>
      </c>
      <c r="D25" s="107" t="s">
        <v>169</v>
      </c>
      <c r="E25" s="107">
        <v>240</v>
      </c>
      <c r="F25" s="144">
        <v>650</v>
      </c>
    </row>
    <row r="26" spans="1:6" ht="80.25" customHeight="1">
      <c r="A26" s="107" t="s">
        <v>175</v>
      </c>
      <c r="B26" s="111" t="s">
        <v>56</v>
      </c>
      <c r="C26" s="111" t="s">
        <v>62</v>
      </c>
      <c r="D26" s="107" t="s">
        <v>173</v>
      </c>
      <c r="E26" s="110"/>
      <c r="F26" s="144">
        <f>F27</f>
        <v>952</v>
      </c>
    </row>
    <row r="27" spans="1:6" ht="30">
      <c r="A27" s="107" t="s">
        <v>103</v>
      </c>
      <c r="B27" s="111" t="s">
        <v>56</v>
      </c>
      <c r="C27" s="111" t="s">
        <v>62</v>
      </c>
      <c r="D27" s="107" t="s">
        <v>174</v>
      </c>
      <c r="E27" s="107"/>
      <c r="F27" s="144">
        <f>F28</f>
        <v>952</v>
      </c>
    </row>
    <row r="28" spans="1:6" ht="30">
      <c r="A28" s="107" t="s">
        <v>170</v>
      </c>
      <c r="B28" s="111" t="s">
        <v>56</v>
      </c>
      <c r="C28" s="111" t="s">
        <v>62</v>
      </c>
      <c r="D28" s="107" t="s">
        <v>174</v>
      </c>
      <c r="E28" s="107">
        <v>200</v>
      </c>
      <c r="F28" s="144">
        <f>F29</f>
        <v>952</v>
      </c>
    </row>
    <row r="29" spans="1:6" ht="45">
      <c r="A29" s="107" t="s">
        <v>171</v>
      </c>
      <c r="B29" s="111" t="s">
        <v>56</v>
      </c>
      <c r="C29" s="111" t="s">
        <v>62</v>
      </c>
      <c r="D29" s="107" t="s">
        <v>174</v>
      </c>
      <c r="E29" s="107">
        <v>240</v>
      </c>
      <c r="F29" s="144">
        <v>952</v>
      </c>
    </row>
    <row r="30" spans="1:6" ht="63">
      <c r="A30" s="108" t="s">
        <v>63</v>
      </c>
      <c r="B30" s="108" t="s">
        <v>56</v>
      </c>
      <c r="C30" s="108" t="s">
        <v>64</v>
      </c>
      <c r="D30" s="108"/>
      <c r="E30" s="108"/>
      <c r="F30" s="145">
        <f>F31</f>
        <v>18</v>
      </c>
    </row>
    <row r="31" spans="1:6" ht="23.25" customHeight="1">
      <c r="A31" s="111" t="s">
        <v>99</v>
      </c>
      <c r="B31" s="111" t="s">
        <v>56</v>
      </c>
      <c r="C31" s="111" t="s">
        <v>64</v>
      </c>
      <c r="D31" s="111" t="s">
        <v>100</v>
      </c>
      <c r="E31" s="108"/>
      <c r="F31" s="144">
        <f>F32</f>
        <v>18</v>
      </c>
    </row>
    <row r="32" spans="1:6" ht="75">
      <c r="A32" s="107" t="s">
        <v>176</v>
      </c>
      <c r="B32" s="111" t="s">
        <v>56</v>
      </c>
      <c r="C32" s="111" t="s">
        <v>64</v>
      </c>
      <c r="D32" s="107" t="s">
        <v>177</v>
      </c>
      <c r="E32" s="107"/>
      <c r="F32" s="144">
        <f>F33</f>
        <v>18</v>
      </c>
    </row>
    <row r="33" spans="1:6" ht="15">
      <c r="A33" s="107" t="s">
        <v>106</v>
      </c>
      <c r="B33" s="111" t="s">
        <v>56</v>
      </c>
      <c r="C33" s="111" t="s">
        <v>64</v>
      </c>
      <c r="D33" s="107" t="s">
        <v>177</v>
      </c>
      <c r="E33" s="107">
        <v>500</v>
      </c>
      <c r="F33" s="144">
        <f>F34</f>
        <v>18</v>
      </c>
    </row>
    <row r="34" spans="1:6" ht="15">
      <c r="A34" s="107" t="s">
        <v>47</v>
      </c>
      <c r="B34" s="111" t="s">
        <v>56</v>
      </c>
      <c r="C34" s="111" t="s">
        <v>64</v>
      </c>
      <c r="D34" s="107" t="s">
        <v>177</v>
      </c>
      <c r="E34" s="107">
        <v>540</v>
      </c>
      <c r="F34" s="144">
        <v>18</v>
      </c>
    </row>
    <row r="35" spans="1:6" s="61" customFormat="1" ht="19.5" customHeight="1">
      <c r="A35" s="108" t="s">
        <v>65</v>
      </c>
      <c r="B35" s="108" t="s">
        <v>56</v>
      </c>
      <c r="C35" s="108" t="s">
        <v>66</v>
      </c>
      <c r="D35" s="108"/>
      <c r="E35" s="108"/>
      <c r="F35" s="145">
        <f>F36</f>
        <v>97</v>
      </c>
    </row>
    <row r="36" spans="1:6" s="61" customFormat="1" ht="19.5" customHeight="1">
      <c r="A36" s="111" t="s">
        <v>99</v>
      </c>
      <c r="B36" s="111" t="s">
        <v>56</v>
      </c>
      <c r="C36" s="111" t="s">
        <v>66</v>
      </c>
      <c r="D36" s="111" t="s">
        <v>109</v>
      </c>
      <c r="E36" s="111"/>
      <c r="F36" s="144">
        <f>F37</f>
        <v>97</v>
      </c>
    </row>
    <row r="37" spans="1:6" ht="18.75" customHeight="1">
      <c r="A37" s="111" t="s">
        <v>110</v>
      </c>
      <c r="B37" s="111" t="s">
        <v>56</v>
      </c>
      <c r="C37" s="111" t="s">
        <v>66</v>
      </c>
      <c r="D37" s="111" t="s">
        <v>109</v>
      </c>
      <c r="E37" s="111"/>
      <c r="F37" s="144">
        <f>F38</f>
        <v>97</v>
      </c>
    </row>
    <row r="38" spans="1:6" ht="20.25" customHeight="1">
      <c r="A38" s="111" t="s">
        <v>107</v>
      </c>
      <c r="B38" s="111" t="s">
        <v>56</v>
      </c>
      <c r="C38" s="111" t="s">
        <v>66</v>
      </c>
      <c r="D38" s="111" t="s">
        <v>109</v>
      </c>
      <c r="E38" s="111" t="s">
        <v>108</v>
      </c>
      <c r="F38" s="144">
        <f>F39</f>
        <v>97</v>
      </c>
    </row>
    <row r="39" spans="1:6" ht="20.25" customHeight="1">
      <c r="A39" s="111" t="s">
        <v>111</v>
      </c>
      <c r="B39" s="111" t="s">
        <v>56</v>
      </c>
      <c r="C39" s="111" t="s">
        <v>66</v>
      </c>
      <c r="D39" s="111" t="s">
        <v>109</v>
      </c>
      <c r="E39" s="111" t="s">
        <v>112</v>
      </c>
      <c r="F39" s="144">
        <v>97</v>
      </c>
    </row>
    <row r="40" spans="1:6" ht="21.75" customHeight="1">
      <c r="A40" s="108" t="s">
        <v>67</v>
      </c>
      <c r="B40" s="108" t="s">
        <v>56</v>
      </c>
      <c r="C40" s="108" t="s">
        <v>68</v>
      </c>
      <c r="D40" s="108"/>
      <c r="E40" s="108"/>
      <c r="F40" s="145">
        <f>F41+F45+F52</f>
        <v>2620</v>
      </c>
    </row>
    <row r="41" spans="1:6" ht="64.5" customHeight="1">
      <c r="A41" s="107" t="s">
        <v>172</v>
      </c>
      <c r="B41" s="111" t="s">
        <v>56</v>
      </c>
      <c r="C41" s="111" t="s">
        <v>68</v>
      </c>
      <c r="D41" s="107" t="s">
        <v>164</v>
      </c>
      <c r="E41" s="107"/>
      <c r="F41" s="144">
        <f>F42</f>
        <v>290</v>
      </c>
    </row>
    <row r="42" spans="1:6" ht="45">
      <c r="A42" s="107" t="s">
        <v>114</v>
      </c>
      <c r="B42" s="111" t="s">
        <v>56</v>
      </c>
      <c r="C42" s="111" t="s">
        <v>68</v>
      </c>
      <c r="D42" s="107" t="s">
        <v>178</v>
      </c>
      <c r="E42" s="107"/>
      <c r="F42" s="144">
        <f>F43</f>
        <v>290</v>
      </c>
    </row>
    <row r="43" spans="1:6" ht="30">
      <c r="A43" s="107" t="s">
        <v>170</v>
      </c>
      <c r="B43" s="111" t="s">
        <v>56</v>
      </c>
      <c r="C43" s="111" t="s">
        <v>68</v>
      </c>
      <c r="D43" s="107" t="s">
        <v>178</v>
      </c>
      <c r="E43" s="107">
        <v>200</v>
      </c>
      <c r="F43" s="144">
        <f>F44</f>
        <v>290</v>
      </c>
    </row>
    <row r="44" spans="1:6" ht="45">
      <c r="A44" s="107" t="s">
        <v>171</v>
      </c>
      <c r="B44" s="111" t="s">
        <v>56</v>
      </c>
      <c r="C44" s="111" t="s">
        <v>68</v>
      </c>
      <c r="D44" s="107" t="s">
        <v>178</v>
      </c>
      <c r="E44" s="107">
        <v>240</v>
      </c>
      <c r="F44" s="144">
        <v>290</v>
      </c>
    </row>
    <row r="45" spans="1:6" ht="60">
      <c r="A45" s="107" t="s">
        <v>175</v>
      </c>
      <c r="B45" s="111" t="s">
        <v>56</v>
      </c>
      <c r="C45" s="111" t="s">
        <v>68</v>
      </c>
      <c r="D45" s="107" t="s">
        <v>179</v>
      </c>
      <c r="E45" s="110"/>
      <c r="F45" s="144">
        <f>F46+F49</f>
        <v>2250</v>
      </c>
    </row>
    <row r="46" spans="1:6" ht="30">
      <c r="A46" s="107" t="s">
        <v>103</v>
      </c>
      <c r="B46" s="111" t="s">
        <v>56</v>
      </c>
      <c r="C46" s="111" t="s">
        <v>68</v>
      </c>
      <c r="D46" s="107" t="s">
        <v>174</v>
      </c>
      <c r="E46" s="107"/>
      <c r="F46" s="144">
        <f>F47</f>
        <v>575</v>
      </c>
    </row>
    <row r="47" spans="1:6" ht="30">
      <c r="A47" s="107" t="s">
        <v>170</v>
      </c>
      <c r="B47" s="111" t="s">
        <v>56</v>
      </c>
      <c r="C47" s="111" t="s">
        <v>68</v>
      </c>
      <c r="D47" s="107" t="s">
        <v>174</v>
      </c>
      <c r="E47" s="107">
        <v>200</v>
      </c>
      <c r="F47" s="144">
        <f>F48</f>
        <v>575</v>
      </c>
    </row>
    <row r="48" spans="1:6" ht="45">
      <c r="A48" s="107" t="s">
        <v>171</v>
      </c>
      <c r="B48" s="111" t="s">
        <v>56</v>
      </c>
      <c r="C48" s="111" t="s">
        <v>68</v>
      </c>
      <c r="D48" s="107" t="s">
        <v>174</v>
      </c>
      <c r="E48" s="107">
        <v>240</v>
      </c>
      <c r="F48" s="144">
        <v>575</v>
      </c>
    </row>
    <row r="49" spans="1:6" ht="50.25" customHeight="1">
      <c r="A49" s="107" t="s">
        <v>273</v>
      </c>
      <c r="B49" s="111" t="s">
        <v>56</v>
      </c>
      <c r="C49" s="111" t="s">
        <v>68</v>
      </c>
      <c r="D49" s="107" t="s">
        <v>272</v>
      </c>
      <c r="E49" s="107"/>
      <c r="F49" s="144">
        <f>F50</f>
        <v>1675</v>
      </c>
    </row>
    <row r="50" spans="1:6" ht="36.75" customHeight="1">
      <c r="A50" s="107" t="s">
        <v>170</v>
      </c>
      <c r="B50" s="111" t="s">
        <v>56</v>
      </c>
      <c r="C50" s="111" t="s">
        <v>68</v>
      </c>
      <c r="D50" s="146" t="s">
        <v>272</v>
      </c>
      <c r="E50" s="107">
        <v>200</v>
      </c>
      <c r="F50" s="144">
        <f>F51</f>
        <v>1675</v>
      </c>
    </row>
    <row r="51" spans="1:6" ht="45">
      <c r="A51" s="107" t="s">
        <v>171</v>
      </c>
      <c r="B51" s="111" t="s">
        <v>56</v>
      </c>
      <c r="C51" s="111" t="s">
        <v>68</v>
      </c>
      <c r="D51" s="146" t="s">
        <v>272</v>
      </c>
      <c r="E51" s="107">
        <v>240</v>
      </c>
      <c r="F51" s="144">
        <v>1675</v>
      </c>
    </row>
    <row r="52" spans="1:6" ht="15">
      <c r="A52" s="111" t="s">
        <v>99</v>
      </c>
      <c r="B52" s="111" t="s">
        <v>56</v>
      </c>
      <c r="C52" s="111" t="s">
        <v>68</v>
      </c>
      <c r="D52" s="107" t="s">
        <v>271</v>
      </c>
      <c r="E52" s="107"/>
      <c r="F52" s="144">
        <f>F53</f>
        <v>80</v>
      </c>
    </row>
    <row r="53" spans="1:6" ht="30">
      <c r="A53" s="107" t="s">
        <v>113</v>
      </c>
      <c r="B53" s="111" t="s">
        <v>56</v>
      </c>
      <c r="C53" s="111" t="s">
        <v>68</v>
      </c>
      <c r="D53" s="107" t="s">
        <v>271</v>
      </c>
      <c r="E53" s="107"/>
      <c r="F53" s="144">
        <f>F54</f>
        <v>80</v>
      </c>
    </row>
    <row r="54" spans="1:6" ht="30">
      <c r="A54" s="107" t="s">
        <v>170</v>
      </c>
      <c r="B54" s="111" t="s">
        <v>56</v>
      </c>
      <c r="C54" s="111" t="s">
        <v>68</v>
      </c>
      <c r="D54" s="107" t="s">
        <v>271</v>
      </c>
      <c r="E54" s="107">
        <v>200</v>
      </c>
      <c r="F54" s="144">
        <f>F55</f>
        <v>80</v>
      </c>
    </row>
    <row r="55" spans="1:6" ht="45">
      <c r="A55" s="107" t="s">
        <v>171</v>
      </c>
      <c r="B55" s="111" t="s">
        <v>56</v>
      </c>
      <c r="C55" s="111" t="s">
        <v>68</v>
      </c>
      <c r="D55" s="107" t="s">
        <v>271</v>
      </c>
      <c r="E55" s="107">
        <v>240</v>
      </c>
      <c r="F55" s="144">
        <v>80</v>
      </c>
    </row>
    <row r="56" spans="1:6" ht="15.75">
      <c r="A56" s="108" t="s">
        <v>115</v>
      </c>
      <c r="B56" s="108" t="s">
        <v>59</v>
      </c>
      <c r="C56" s="108" t="s">
        <v>57</v>
      </c>
      <c r="D56" s="108"/>
      <c r="E56" s="108"/>
      <c r="F56" s="145">
        <f>F57</f>
        <v>1883</v>
      </c>
    </row>
    <row r="57" spans="1:6" ht="33" customHeight="1">
      <c r="A57" s="108" t="s">
        <v>116</v>
      </c>
      <c r="B57" s="108" t="s">
        <v>59</v>
      </c>
      <c r="C57" s="108" t="s">
        <v>60</v>
      </c>
      <c r="D57" s="108"/>
      <c r="E57" s="108"/>
      <c r="F57" s="145">
        <f>F58</f>
        <v>1883</v>
      </c>
    </row>
    <row r="58" spans="1:6" ht="70.5" customHeight="1">
      <c r="A58" s="107" t="s">
        <v>290</v>
      </c>
      <c r="B58" s="111" t="s">
        <v>59</v>
      </c>
      <c r="C58" s="111" t="s">
        <v>60</v>
      </c>
      <c r="D58" s="107" t="s">
        <v>180</v>
      </c>
      <c r="E58" s="110"/>
      <c r="F58" s="144">
        <f>F59+F62</f>
        <v>1883</v>
      </c>
    </row>
    <row r="59" spans="1:6" ht="51.75" customHeight="1">
      <c r="A59" s="107" t="s">
        <v>117</v>
      </c>
      <c r="B59" s="111" t="s">
        <v>59</v>
      </c>
      <c r="C59" s="111" t="s">
        <v>60</v>
      </c>
      <c r="D59" s="107" t="s">
        <v>181</v>
      </c>
      <c r="E59" s="107"/>
      <c r="F59" s="144">
        <f>F60</f>
        <v>1368</v>
      </c>
    </row>
    <row r="60" spans="1:6" ht="94.5" customHeight="1">
      <c r="A60" s="107" t="s">
        <v>101</v>
      </c>
      <c r="B60" s="111" t="s">
        <v>59</v>
      </c>
      <c r="C60" s="111" t="s">
        <v>60</v>
      </c>
      <c r="D60" s="107" t="s">
        <v>181</v>
      </c>
      <c r="E60" s="107">
        <v>100</v>
      </c>
      <c r="F60" s="144">
        <f>F61</f>
        <v>1368</v>
      </c>
    </row>
    <row r="61" spans="1:6" ht="33" customHeight="1">
      <c r="A61" s="107" t="s">
        <v>102</v>
      </c>
      <c r="B61" s="111" t="s">
        <v>59</v>
      </c>
      <c r="C61" s="111" t="s">
        <v>60</v>
      </c>
      <c r="D61" s="107" t="s">
        <v>181</v>
      </c>
      <c r="E61" s="107">
        <v>120</v>
      </c>
      <c r="F61" s="144">
        <v>1368</v>
      </c>
    </row>
    <row r="62" spans="1:6" ht="33" customHeight="1">
      <c r="A62" s="107" t="s">
        <v>182</v>
      </c>
      <c r="B62" s="111" t="s">
        <v>59</v>
      </c>
      <c r="C62" s="111" t="s">
        <v>60</v>
      </c>
      <c r="D62" s="107" t="s">
        <v>183</v>
      </c>
      <c r="E62" s="107"/>
      <c r="F62" s="144">
        <f>F63+F65</f>
        <v>515</v>
      </c>
    </row>
    <row r="63" spans="1:6" ht="96" customHeight="1">
      <c r="A63" s="107" t="s">
        <v>101</v>
      </c>
      <c r="B63" s="111" t="s">
        <v>59</v>
      </c>
      <c r="C63" s="111" t="s">
        <v>60</v>
      </c>
      <c r="D63" s="107" t="s">
        <v>183</v>
      </c>
      <c r="E63" s="107">
        <v>100</v>
      </c>
      <c r="F63" s="144">
        <f>F64</f>
        <v>450</v>
      </c>
    </row>
    <row r="64" spans="1:6" ht="33" customHeight="1">
      <c r="A64" s="107" t="s">
        <v>102</v>
      </c>
      <c r="B64" s="111" t="s">
        <v>59</v>
      </c>
      <c r="C64" s="111" t="s">
        <v>60</v>
      </c>
      <c r="D64" s="107" t="s">
        <v>183</v>
      </c>
      <c r="E64" s="107">
        <v>120</v>
      </c>
      <c r="F64" s="144">
        <v>450</v>
      </c>
    </row>
    <row r="65" spans="1:6" ht="30">
      <c r="A65" s="107" t="s">
        <v>170</v>
      </c>
      <c r="B65" s="111" t="s">
        <v>59</v>
      </c>
      <c r="C65" s="111" t="s">
        <v>60</v>
      </c>
      <c r="D65" s="107" t="s">
        <v>183</v>
      </c>
      <c r="E65" s="107">
        <v>200</v>
      </c>
      <c r="F65" s="144">
        <f>F66</f>
        <v>65</v>
      </c>
    </row>
    <row r="66" spans="1:6" ht="45">
      <c r="A66" s="107" t="s">
        <v>171</v>
      </c>
      <c r="B66" s="111" t="s">
        <v>59</v>
      </c>
      <c r="C66" s="111" t="s">
        <v>60</v>
      </c>
      <c r="D66" s="107" t="s">
        <v>183</v>
      </c>
      <c r="E66" s="107">
        <v>240</v>
      </c>
      <c r="F66" s="144">
        <v>65</v>
      </c>
    </row>
    <row r="67" spans="1:7" s="55" customFormat="1" ht="47.25">
      <c r="A67" s="108" t="s">
        <v>71</v>
      </c>
      <c r="B67" s="108" t="s">
        <v>60</v>
      </c>
      <c r="C67" s="108" t="s">
        <v>57</v>
      </c>
      <c r="D67" s="108"/>
      <c r="E67" s="108"/>
      <c r="F67" s="145">
        <f>F68+F86</f>
        <v>2822.6</v>
      </c>
      <c r="G67" s="56"/>
    </row>
    <row r="68" spans="1:6" ht="63">
      <c r="A68" s="112" t="s">
        <v>72</v>
      </c>
      <c r="B68" s="108" t="s">
        <v>60</v>
      </c>
      <c r="C68" s="108" t="s">
        <v>73</v>
      </c>
      <c r="D68" s="108"/>
      <c r="E68" s="108"/>
      <c r="F68" s="145">
        <f>F69</f>
        <v>2301.6</v>
      </c>
    </row>
    <row r="69" spans="1:6" ht="45">
      <c r="A69" s="111" t="s">
        <v>184</v>
      </c>
      <c r="B69" s="111" t="s">
        <v>60</v>
      </c>
      <c r="C69" s="111" t="s">
        <v>73</v>
      </c>
      <c r="D69" s="111" t="s">
        <v>186</v>
      </c>
      <c r="E69" s="111"/>
      <c r="F69" s="144">
        <f>F70+F74+F82+F78</f>
        <v>2301.6</v>
      </c>
    </row>
    <row r="70" spans="1:6" ht="30">
      <c r="A70" s="107" t="s">
        <v>187</v>
      </c>
      <c r="B70" s="111" t="s">
        <v>60</v>
      </c>
      <c r="C70" s="111" t="s">
        <v>73</v>
      </c>
      <c r="D70" s="107" t="s">
        <v>188</v>
      </c>
      <c r="E70" s="107"/>
      <c r="F70" s="144">
        <f>F71</f>
        <v>51</v>
      </c>
    </row>
    <row r="71" spans="1:6" ht="30">
      <c r="A71" s="107" t="s">
        <v>274</v>
      </c>
      <c r="B71" s="111" t="s">
        <v>60</v>
      </c>
      <c r="C71" s="111" t="s">
        <v>73</v>
      </c>
      <c r="D71" s="113" t="s">
        <v>275</v>
      </c>
      <c r="E71" s="107"/>
      <c r="F71" s="144">
        <f>F72</f>
        <v>51</v>
      </c>
    </row>
    <row r="72" spans="1:6" ht="30">
      <c r="A72" s="107" t="s">
        <v>170</v>
      </c>
      <c r="B72" s="111" t="s">
        <v>60</v>
      </c>
      <c r="C72" s="111" t="s">
        <v>73</v>
      </c>
      <c r="D72" s="113" t="s">
        <v>275</v>
      </c>
      <c r="E72" s="107">
        <v>200</v>
      </c>
      <c r="F72" s="144">
        <f>F73</f>
        <v>51</v>
      </c>
    </row>
    <row r="73" spans="1:6" ht="45">
      <c r="A73" s="107" t="s">
        <v>171</v>
      </c>
      <c r="B73" s="111" t="s">
        <v>60</v>
      </c>
      <c r="C73" s="111" t="s">
        <v>73</v>
      </c>
      <c r="D73" s="113" t="s">
        <v>275</v>
      </c>
      <c r="E73" s="107">
        <v>240</v>
      </c>
      <c r="F73" s="144">
        <v>51</v>
      </c>
    </row>
    <row r="74" spans="1:6" ht="75">
      <c r="A74" s="111" t="s">
        <v>118</v>
      </c>
      <c r="B74" s="111" t="s">
        <v>60</v>
      </c>
      <c r="C74" s="111" t="s">
        <v>73</v>
      </c>
      <c r="D74" s="107" t="s">
        <v>185</v>
      </c>
      <c r="E74" s="111"/>
      <c r="F74" s="144">
        <f>F75</f>
        <v>69.6</v>
      </c>
    </row>
    <row r="75" spans="1:6" ht="30">
      <c r="A75" s="111" t="s">
        <v>274</v>
      </c>
      <c r="B75" s="111" t="s">
        <v>60</v>
      </c>
      <c r="C75" s="111" t="s">
        <v>73</v>
      </c>
      <c r="D75" s="113" t="s">
        <v>276</v>
      </c>
      <c r="E75" s="111"/>
      <c r="F75" s="144">
        <f>F76</f>
        <v>69.6</v>
      </c>
    </row>
    <row r="76" spans="1:6" ht="33" customHeight="1">
      <c r="A76" s="107" t="s">
        <v>170</v>
      </c>
      <c r="B76" s="111" t="s">
        <v>60</v>
      </c>
      <c r="C76" s="111" t="s">
        <v>73</v>
      </c>
      <c r="D76" s="113" t="s">
        <v>276</v>
      </c>
      <c r="E76" s="107">
        <v>200</v>
      </c>
      <c r="F76" s="144">
        <f>F77</f>
        <v>69.6</v>
      </c>
    </row>
    <row r="77" spans="1:6" ht="45" customHeight="1">
      <c r="A77" s="107" t="s">
        <v>171</v>
      </c>
      <c r="B77" s="111" t="s">
        <v>60</v>
      </c>
      <c r="C77" s="111" t="s">
        <v>73</v>
      </c>
      <c r="D77" s="113" t="s">
        <v>276</v>
      </c>
      <c r="E77" s="107">
        <v>240</v>
      </c>
      <c r="F77" s="144">
        <v>69.6</v>
      </c>
    </row>
    <row r="78" spans="1:6" ht="36" customHeight="1">
      <c r="A78" s="107" t="s">
        <v>189</v>
      </c>
      <c r="B78" s="111" t="s">
        <v>60</v>
      </c>
      <c r="C78" s="111" t="s">
        <v>73</v>
      </c>
      <c r="D78" s="107" t="s">
        <v>190</v>
      </c>
      <c r="E78" s="107"/>
      <c r="F78" s="144">
        <f>F79</f>
        <v>1481</v>
      </c>
    </row>
    <row r="79" spans="1:6" ht="34.5" customHeight="1">
      <c r="A79" s="194" t="s">
        <v>293</v>
      </c>
      <c r="B79" s="111" t="s">
        <v>60</v>
      </c>
      <c r="C79" s="111" t="s">
        <v>73</v>
      </c>
      <c r="D79" s="107" t="s">
        <v>191</v>
      </c>
      <c r="E79" s="110"/>
      <c r="F79" s="144">
        <f>F80</f>
        <v>1481</v>
      </c>
    </row>
    <row r="80" spans="1:6" ht="45" customHeight="1">
      <c r="A80" s="107" t="s">
        <v>170</v>
      </c>
      <c r="B80" s="111" t="s">
        <v>60</v>
      </c>
      <c r="C80" s="111" t="s">
        <v>73</v>
      </c>
      <c r="D80" s="107" t="s">
        <v>191</v>
      </c>
      <c r="E80" s="107">
        <v>200</v>
      </c>
      <c r="F80" s="144">
        <f>F81</f>
        <v>1481</v>
      </c>
    </row>
    <row r="81" spans="1:6" ht="45" customHeight="1">
      <c r="A81" s="107" t="s">
        <v>171</v>
      </c>
      <c r="B81" s="111" t="s">
        <v>60</v>
      </c>
      <c r="C81" s="111" t="s">
        <v>73</v>
      </c>
      <c r="D81" s="107" t="s">
        <v>191</v>
      </c>
      <c r="E81" s="107">
        <v>240</v>
      </c>
      <c r="F81" s="144">
        <v>1481</v>
      </c>
    </row>
    <row r="82" spans="1:6" ht="30">
      <c r="A82" s="107" t="s">
        <v>192</v>
      </c>
      <c r="B82" s="111" t="s">
        <v>60</v>
      </c>
      <c r="C82" s="111" t="s">
        <v>73</v>
      </c>
      <c r="D82" s="107" t="s">
        <v>193</v>
      </c>
      <c r="E82" s="107"/>
      <c r="F82" s="144">
        <f>F83</f>
        <v>700</v>
      </c>
    </row>
    <row r="83" spans="1:6" ht="30">
      <c r="A83" s="194" t="s">
        <v>293</v>
      </c>
      <c r="B83" s="111" t="s">
        <v>60</v>
      </c>
      <c r="C83" s="111" t="s">
        <v>73</v>
      </c>
      <c r="D83" s="107" t="s">
        <v>279</v>
      </c>
      <c r="E83" s="107"/>
      <c r="F83" s="144">
        <f>F84</f>
        <v>700</v>
      </c>
    </row>
    <row r="84" spans="1:6" ht="90">
      <c r="A84" s="107" t="s">
        <v>101</v>
      </c>
      <c r="B84" s="111" t="s">
        <v>60</v>
      </c>
      <c r="C84" s="111" t="s">
        <v>73</v>
      </c>
      <c r="D84" s="107" t="s">
        <v>279</v>
      </c>
      <c r="E84" s="107">
        <v>100</v>
      </c>
      <c r="F84" s="144">
        <f>F85</f>
        <v>700</v>
      </c>
    </row>
    <row r="85" spans="1:6" ht="39" customHeight="1">
      <c r="A85" s="107" t="s">
        <v>102</v>
      </c>
      <c r="B85" s="111" t="s">
        <v>60</v>
      </c>
      <c r="C85" s="111" t="s">
        <v>73</v>
      </c>
      <c r="D85" s="107" t="s">
        <v>279</v>
      </c>
      <c r="E85" s="107">
        <v>120</v>
      </c>
      <c r="F85" s="144">
        <v>700</v>
      </c>
    </row>
    <row r="86" spans="1:6" s="55" customFormat="1" ht="47.25">
      <c r="A86" s="108" t="s">
        <v>74</v>
      </c>
      <c r="B86" s="108" t="s">
        <v>60</v>
      </c>
      <c r="C86" s="108" t="s">
        <v>75</v>
      </c>
      <c r="D86" s="108"/>
      <c r="E86" s="108"/>
      <c r="F86" s="145">
        <f>F87</f>
        <v>521</v>
      </c>
    </row>
    <row r="87" spans="1:6" ht="45">
      <c r="A87" s="107" t="s">
        <v>194</v>
      </c>
      <c r="B87" s="111" t="s">
        <v>60</v>
      </c>
      <c r="C87" s="111" t="s">
        <v>75</v>
      </c>
      <c r="D87" s="111" t="s">
        <v>186</v>
      </c>
      <c r="E87" s="111"/>
      <c r="F87" s="144">
        <f>F88</f>
        <v>521</v>
      </c>
    </row>
    <row r="88" spans="1:6" ht="30">
      <c r="A88" s="111" t="s">
        <v>195</v>
      </c>
      <c r="B88" s="111" t="s">
        <v>60</v>
      </c>
      <c r="C88" s="111" t="s">
        <v>75</v>
      </c>
      <c r="D88" s="107" t="s">
        <v>278</v>
      </c>
      <c r="E88" s="111"/>
      <c r="F88" s="144">
        <f>F89</f>
        <v>521</v>
      </c>
    </row>
    <row r="89" spans="1:6" ht="75">
      <c r="A89" s="107" t="s">
        <v>176</v>
      </c>
      <c r="B89" s="111" t="s">
        <v>60</v>
      </c>
      <c r="C89" s="111" t="s">
        <v>75</v>
      </c>
      <c r="D89" s="107" t="s">
        <v>196</v>
      </c>
      <c r="E89" s="107"/>
      <c r="F89" s="144">
        <f>F90</f>
        <v>521</v>
      </c>
    </row>
    <row r="90" spans="1:6" ht="15">
      <c r="A90" s="107" t="s">
        <v>106</v>
      </c>
      <c r="B90" s="111" t="s">
        <v>60</v>
      </c>
      <c r="C90" s="111" t="s">
        <v>75</v>
      </c>
      <c r="D90" s="107" t="s">
        <v>196</v>
      </c>
      <c r="E90" s="107">
        <v>500</v>
      </c>
      <c r="F90" s="144">
        <f>F91</f>
        <v>521</v>
      </c>
    </row>
    <row r="91" spans="1:6" ht="15">
      <c r="A91" s="107" t="s">
        <v>47</v>
      </c>
      <c r="B91" s="111" t="s">
        <v>60</v>
      </c>
      <c r="C91" s="111" t="s">
        <v>75</v>
      </c>
      <c r="D91" s="107" t="s">
        <v>196</v>
      </c>
      <c r="E91" s="107">
        <v>540</v>
      </c>
      <c r="F91" s="144">
        <v>521</v>
      </c>
    </row>
    <row r="92" spans="1:6" ht="18" customHeight="1">
      <c r="A92" s="108" t="s">
        <v>76</v>
      </c>
      <c r="B92" s="108" t="s">
        <v>62</v>
      </c>
      <c r="C92" s="108" t="s">
        <v>57</v>
      </c>
      <c r="D92" s="108"/>
      <c r="E92" s="108"/>
      <c r="F92" s="145">
        <f>F93+F98</f>
        <v>5410</v>
      </c>
    </row>
    <row r="93" spans="1:6" ht="18" customHeight="1">
      <c r="A93" s="107" t="s">
        <v>197</v>
      </c>
      <c r="B93" s="113" t="s">
        <v>62</v>
      </c>
      <c r="C93" s="113" t="s">
        <v>56</v>
      </c>
      <c r="D93" s="107"/>
      <c r="E93" s="107"/>
      <c r="F93" s="144">
        <f>F94</f>
        <v>550</v>
      </c>
    </row>
    <row r="94" spans="1:6" ht="18" customHeight="1">
      <c r="A94" s="111" t="s">
        <v>99</v>
      </c>
      <c r="B94" s="113" t="s">
        <v>62</v>
      </c>
      <c r="C94" s="113" t="s">
        <v>56</v>
      </c>
      <c r="D94" s="107" t="s">
        <v>277</v>
      </c>
      <c r="E94" s="107"/>
      <c r="F94" s="144">
        <f>F95</f>
        <v>550</v>
      </c>
    </row>
    <row r="95" spans="1:6" ht="49.5" customHeight="1">
      <c r="A95" s="107" t="s">
        <v>198</v>
      </c>
      <c r="B95" s="113" t="s">
        <v>62</v>
      </c>
      <c r="C95" s="113" t="s">
        <v>56</v>
      </c>
      <c r="D95" s="107" t="s">
        <v>277</v>
      </c>
      <c r="E95" s="107"/>
      <c r="F95" s="144">
        <f>F96</f>
        <v>550</v>
      </c>
    </row>
    <row r="96" spans="1:6" ht="95.25" customHeight="1">
      <c r="A96" s="107" t="s">
        <v>101</v>
      </c>
      <c r="B96" s="113" t="s">
        <v>62</v>
      </c>
      <c r="C96" s="113" t="s">
        <v>56</v>
      </c>
      <c r="D96" s="107" t="s">
        <v>277</v>
      </c>
      <c r="E96" s="107">
        <v>100</v>
      </c>
      <c r="F96" s="144">
        <f>F97</f>
        <v>550</v>
      </c>
    </row>
    <row r="97" spans="1:6" ht="42.75" customHeight="1">
      <c r="A97" s="107" t="s">
        <v>102</v>
      </c>
      <c r="B97" s="113" t="s">
        <v>62</v>
      </c>
      <c r="C97" s="113" t="s">
        <v>56</v>
      </c>
      <c r="D97" s="107" t="s">
        <v>277</v>
      </c>
      <c r="E97" s="107">
        <v>120</v>
      </c>
      <c r="F97" s="144">
        <v>550</v>
      </c>
    </row>
    <row r="98" spans="1:6" ht="18" customHeight="1">
      <c r="A98" s="110" t="s">
        <v>79</v>
      </c>
      <c r="B98" s="114" t="s">
        <v>62</v>
      </c>
      <c r="C98" s="114" t="s">
        <v>80</v>
      </c>
      <c r="D98" s="110"/>
      <c r="E98" s="110"/>
      <c r="F98" s="145">
        <f>F99</f>
        <v>4860</v>
      </c>
    </row>
    <row r="99" spans="1:6" ht="67.5" customHeight="1">
      <c r="A99" s="107" t="s">
        <v>207</v>
      </c>
      <c r="B99" s="113" t="s">
        <v>62</v>
      </c>
      <c r="C99" s="113" t="s">
        <v>80</v>
      </c>
      <c r="D99" s="107" t="s">
        <v>199</v>
      </c>
      <c r="E99" s="107"/>
      <c r="F99" s="144">
        <f>F100+F104</f>
        <v>4860</v>
      </c>
    </row>
    <row r="100" spans="1:6" ht="45">
      <c r="A100" s="107" t="s">
        <v>200</v>
      </c>
      <c r="B100" s="113" t="s">
        <v>62</v>
      </c>
      <c r="C100" s="113" t="s">
        <v>80</v>
      </c>
      <c r="D100" s="107" t="s">
        <v>201</v>
      </c>
      <c r="E100" s="107"/>
      <c r="F100" s="144">
        <f>F101</f>
        <v>4618</v>
      </c>
    </row>
    <row r="101" spans="1:6" ht="30">
      <c r="A101" s="107" t="s">
        <v>202</v>
      </c>
      <c r="B101" s="113" t="s">
        <v>62</v>
      </c>
      <c r="C101" s="113" t="s">
        <v>80</v>
      </c>
      <c r="D101" s="107" t="s">
        <v>203</v>
      </c>
      <c r="E101" s="107"/>
      <c r="F101" s="144">
        <f>F102</f>
        <v>4618</v>
      </c>
    </row>
    <row r="102" spans="1:6" ht="30">
      <c r="A102" s="107" t="s">
        <v>170</v>
      </c>
      <c r="B102" s="113" t="s">
        <v>62</v>
      </c>
      <c r="C102" s="113" t="s">
        <v>80</v>
      </c>
      <c r="D102" s="107" t="s">
        <v>203</v>
      </c>
      <c r="E102" s="107">
        <v>200</v>
      </c>
      <c r="F102" s="144">
        <f>F103</f>
        <v>4618</v>
      </c>
    </row>
    <row r="103" spans="1:6" ht="45">
      <c r="A103" s="107" t="s">
        <v>171</v>
      </c>
      <c r="B103" s="113" t="s">
        <v>62</v>
      </c>
      <c r="C103" s="113" t="s">
        <v>80</v>
      </c>
      <c r="D103" s="107" t="s">
        <v>203</v>
      </c>
      <c r="E103" s="107">
        <v>240</v>
      </c>
      <c r="F103" s="144">
        <v>4618</v>
      </c>
    </row>
    <row r="104" spans="1:6" ht="45">
      <c r="A104" s="107" t="s">
        <v>204</v>
      </c>
      <c r="B104" s="113" t="s">
        <v>62</v>
      </c>
      <c r="C104" s="113" t="s">
        <v>80</v>
      </c>
      <c r="D104" s="107" t="s">
        <v>205</v>
      </c>
      <c r="E104" s="107"/>
      <c r="F104" s="144">
        <f>F105</f>
        <v>242</v>
      </c>
    </row>
    <row r="105" spans="1:6" ht="30">
      <c r="A105" s="107" t="s">
        <v>202</v>
      </c>
      <c r="B105" s="113" t="s">
        <v>62</v>
      </c>
      <c r="C105" s="113" t="s">
        <v>80</v>
      </c>
      <c r="D105" s="107" t="s">
        <v>206</v>
      </c>
      <c r="E105" s="107"/>
      <c r="F105" s="144">
        <f>F106</f>
        <v>242</v>
      </c>
    </row>
    <row r="106" spans="1:6" ht="30">
      <c r="A106" s="107" t="s">
        <v>170</v>
      </c>
      <c r="B106" s="113" t="s">
        <v>62</v>
      </c>
      <c r="C106" s="113" t="s">
        <v>80</v>
      </c>
      <c r="D106" s="107" t="s">
        <v>206</v>
      </c>
      <c r="E106" s="107">
        <v>200</v>
      </c>
      <c r="F106" s="144">
        <f>F107</f>
        <v>242</v>
      </c>
    </row>
    <row r="107" spans="1:6" ht="45">
      <c r="A107" s="107" t="s">
        <v>171</v>
      </c>
      <c r="B107" s="113" t="s">
        <v>62</v>
      </c>
      <c r="C107" s="113" t="s">
        <v>80</v>
      </c>
      <c r="D107" s="107" t="s">
        <v>206</v>
      </c>
      <c r="E107" s="107">
        <v>240</v>
      </c>
      <c r="F107" s="144">
        <v>242</v>
      </c>
    </row>
    <row r="108" spans="1:6" s="55" customFormat="1" ht="18" customHeight="1">
      <c r="A108" s="108" t="s">
        <v>81</v>
      </c>
      <c r="B108" s="108" t="s">
        <v>77</v>
      </c>
      <c r="C108" s="108" t="s">
        <v>57</v>
      </c>
      <c r="D108" s="108"/>
      <c r="E108" s="108"/>
      <c r="F108" s="145">
        <f>F109+F114</f>
        <v>19425</v>
      </c>
    </row>
    <row r="109" spans="1:6" ht="18" customHeight="1">
      <c r="A109" s="108" t="s">
        <v>82</v>
      </c>
      <c r="B109" s="108" t="s">
        <v>77</v>
      </c>
      <c r="C109" s="108" t="s">
        <v>56</v>
      </c>
      <c r="D109" s="108"/>
      <c r="E109" s="108"/>
      <c r="F109" s="145">
        <f>F110</f>
        <v>527</v>
      </c>
    </row>
    <row r="110" spans="1:6" ht="60">
      <c r="A110" s="107" t="s">
        <v>212</v>
      </c>
      <c r="B110" s="111" t="s">
        <v>77</v>
      </c>
      <c r="C110" s="111" t="s">
        <v>56</v>
      </c>
      <c r="D110" s="107" t="s">
        <v>179</v>
      </c>
      <c r="E110" s="107"/>
      <c r="F110" s="144">
        <f>F111</f>
        <v>527</v>
      </c>
    </row>
    <row r="111" spans="1:6" ht="75">
      <c r="A111" s="107" t="s">
        <v>208</v>
      </c>
      <c r="B111" s="111" t="s">
        <v>77</v>
      </c>
      <c r="C111" s="111" t="s">
        <v>56</v>
      </c>
      <c r="D111" s="107" t="s">
        <v>209</v>
      </c>
      <c r="E111" s="107"/>
      <c r="F111" s="144">
        <f>F112</f>
        <v>527</v>
      </c>
    </row>
    <row r="112" spans="1:6" ht="30">
      <c r="A112" s="107" t="s">
        <v>210</v>
      </c>
      <c r="B112" s="111" t="s">
        <v>77</v>
      </c>
      <c r="C112" s="111" t="s">
        <v>56</v>
      </c>
      <c r="D112" s="107" t="s">
        <v>211</v>
      </c>
      <c r="E112" s="107">
        <v>200</v>
      </c>
      <c r="F112" s="144">
        <f>F113</f>
        <v>527</v>
      </c>
    </row>
    <row r="113" spans="1:6" ht="45">
      <c r="A113" s="107" t="s">
        <v>171</v>
      </c>
      <c r="B113" s="111" t="s">
        <v>77</v>
      </c>
      <c r="C113" s="111" t="s">
        <v>56</v>
      </c>
      <c r="D113" s="107" t="s">
        <v>211</v>
      </c>
      <c r="E113" s="107">
        <v>240</v>
      </c>
      <c r="F113" s="144">
        <v>527</v>
      </c>
    </row>
    <row r="114" spans="1:6" ht="15.75">
      <c r="A114" s="110" t="s">
        <v>83</v>
      </c>
      <c r="B114" s="114" t="s">
        <v>77</v>
      </c>
      <c r="C114" s="114" t="s">
        <v>60</v>
      </c>
      <c r="D114" s="110"/>
      <c r="E114" s="110"/>
      <c r="F114" s="145">
        <f>F115</f>
        <v>18898</v>
      </c>
    </row>
    <row r="115" spans="1:6" s="46" customFormat="1" ht="60">
      <c r="A115" s="107" t="s">
        <v>229</v>
      </c>
      <c r="B115" s="113" t="s">
        <v>77</v>
      </c>
      <c r="C115" s="113" t="s">
        <v>60</v>
      </c>
      <c r="D115" s="107" t="s">
        <v>214</v>
      </c>
      <c r="E115" s="107"/>
      <c r="F115" s="144">
        <f>F116</f>
        <v>18898</v>
      </c>
    </row>
    <row r="116" spans="1:6" ht="45">
      <c r="A116" s="107" t="s">
        <v>215</v>
      </c>
      <c r="B116" s="113" t="s">
        <v>77</v>
      </c>
      <c r="C116" s="113" t="s">
        <v>60</v>
      </c>
      <c r="D116" s="149" t="s">
        <v>216</v>
      </c>
      <c r="E116" s="107"/>
      <c r="F116" s="144">
        <f>F117+F120+F123</f>
        <v>18898</v>
      </c>
    </row>
    <row r="117" spans="1:6" ht="33">
      <c r="A117" s="147" t="s">
        <v>280</v>
      </c>
      <c r="B117" s="113" t="s">
        <v>77</v>
      </c>
      <c r="C117" s="113" t="s">
        <v>60</v>
      </c>
      <c r="D117" s="149" t="s">
        <v>217</v>
      </c>
      <c r="E117" s="107"/>
      <c r="F117" s="144">
        <f>F118</f>
        <v>15647</v>
      </c>
    </row>
    <row r="118" spans="1:6" s="53" customFormat="1" ht="30">
      <c r="A118" s="107" t="s">
        <v>170</v>
      </c>
      <c r="B118" s="113" t="s">
        <v>77</v>
      </c>
      <c r="C118" s="113" t="s">
        <v>60</v>
      </c>
      <c r="D118" s="149" t="s">
        <v>217</v>
      </c>
      <c r="E118" s="107">
        <v>200</v>
      </c>
      <c r="F118" s="144">
        <f>F119</f>
        <v>15647</v>
      </c>
    </row>
    <row r="119" spans="1:6" ht="45">
      <c r="A119" s="107" t="s">
        <v>171</v>
      </c>
      <c r="B119" s="113" t="s">
        <v>77</v>
      </c>
      <c r="C119" s="113" t="s">
        <v>60</v>
      </c>
      <c r="D119" s="149" t="s">
        <v>217</v>
      </c>
      <c r="E119" s="107">
        <v>240</v>
      </c>
      <c r="F119" s="144">
        <v>15647</v>
      </c>
    </row>
    <row r="120" spans="1:6" ht="28.5">
      <c r="A120" s="148" t="s">
        <v>282</v>
      </c>
      <c r="B120" s="113" t="s">
        <v>77</v>
      </c>
      <c r="C120" s="113" t="s">
        <v>60</v>
      </c>
      <c r="D120" s="150" t="s">
        <v>283</v>
      </c>
      <c r="E120" s="107"/>
      <c r="F120" s="144">
        <f>F121</f>
        <v>1942</v>
      </c>
    </row>
    <row r="121" spans="1:6" ht="30">
      <c r="A121" s="107" t="s">
        <v>170</v>
      </c>
      <c r="B121" s="113" t="s">
        <v>77</v>
      </c>
      <c r="C121" s="113" t="s">
        <v>60</v>
      </c>
      <c r="D121" s="150" t="s">
        <v>283</v>
      </c>
      <c r="E121" s="107">
        <v>200</v>
      </c>
      <c r="F121" s="144">
        <f>F122</f>
        <v>1942</v>
      </c>
    </row>
    <row r="122" spans="1:6" ht="45">
      <c r="A122" s="107" t="s">
        <v>171</v>
      </c>
      <c r="B122" s="113" t="s">
        <v>77</v>
      </c>
      <c r="C122" s="113" t="s">
        <v>60</v>
      </c>
      <c r="D122" s="150" t="s">
        <v>283</v>
      </c>
      <c r="E122" s="107">
        <v>240</v>
      </c>
      <c r="F122" s="144">
        <v>1942</v>
      </c>
    </row>
    <row r="123" spans="1:6" ht="15" customHeight="1">
      <c r="A123" s="148" t="s">
        <v>281</v>
      </c>
      <c r="B123" s="113" t="s">
        <v>77</v>
      </c>
      <c r="C123" s="113" t="s">
        <v>60</v>
      </c>
      <c r="D123" s="107" t="s">
        <v>284</v>
      </c>
      <c r="E123" s="107"/>
      <c r="F123" s="144">
        <f>F124</f>
        <v>1309</v>
      </c>
    </row>
    <row r="124" spans="1:6" ht="15" customHeight="1">
      <c r="A124" s="107" t="s">
        <v>170</v>
      </c>
      <c r="B124" s="113" t="s">
        <v>77</v>
      </c>
      <c r="C124" s="113" t="s">
        <v>60</v>
      </c>
      <c r="D124" s="107" t="s">
        <v>284</v>
      </c>
      <c r="E124" s="107">
        <v>200</v>
      </c>
      <c r="F124" s="144">
        <f>F125</f>
        <v>1309</v>
      </c>
    </row>
    <row r="125" spans="1:6" ht="15" customHeight="1">
      <c r="A125" s="107" t="s">
        <v>171</v>
      </c>
      <c r="B125" s="113" t="s">
        <v>77</v>
      </c>
      <c r="C125" s="113" t="s">
        <v>60</v>
      </c>
      <c r="D125" s="107" t="s">
        <v>284</v>
      </c>
      <c r="E125" s="107">
        <v>240</v>
      </c>
      <c r="F125" s="144">
        <v>1309</v>
      </c>
    </row>
    <row r="126" spans="1:6" ht="15" customHeight="1">
      <c r="A126" s="110" t="s">
        <v>218</v>
      </c>
      <c r="B126" s="114" t="s">
        <v>78</v>
      </c>
      <c r="C126" s="114" t="s">
        <v>57</v>
      </c>
      <c r="D126" s="110"/>
      <c r="E126" s="110"/>
      <c r="F126" s="145">
        <f aca="true" t="shared" si="0" ref="F126:F131">F127</f>
        <v>164</v>
      </c>
    </row>
    <row r="127" spans="1:6" ht="15" customHeight="1">
      <c r="A127" s="107" t="s">
        <v>85</v>
      </c>
      <c r="B127" s="113" t="s">
        <v>78</v>
      </c>
      <c r="C127" s="113" t="s">
        <v>78</v>
      </c>
      <c r="D127" s="107"/>
      <c r="E127" s="107"/>
      <c r="F127" s="144">
        <f t="shared" si="0"/>
        <v>164</v>
      </c>
    </row>
    <row r="128" spans="1:6" ht="60">
      <c r="A128" s="107" t="s">
        <v>230</v>
      </c>
      <c r="B128" s="113" t="s">
        <v>78</v>
      </c>
      <c r="C128" s="113" t="s">
        <v>78</v>
      </c>
      <c r="D128" s="107" t="s">
        <v>219</v>
      </c>
      <c r="E128" s="107"/>
      <c r="F128" s="144">
        <f t="shared" si="0"/>
        <v>164</v>
      </c>
    </row>
    <row r="129" spans="1:6" ht="75">
      <c r="A129" s="107" t="s">
        <v>220</v>
      </c>
      <c r="B129" s="113" t="s">
        <v>78</v>
      </c>
      <c r="C129" s="113" t="s">
        <v>78</v>
      </c>
      <c r="D129" s="107" t="s">
        <v>221</v>
      </c>
      <c r="E129" s="107"/>
      <c r="F129" s="144">
        <f t="shared" si="0"/>
        <v>164</v>
      </c>
    </row>
    <row r="130" spans="1:6" ht="75">
      <c r="A130" s="107" t="s">
        <v>176</v>
      </c>
      <c r="B130" s="113" t="s">
        <v>78</v>
      </c>
      <c r="C130" s="113" t="s">
        <v>78</v>
      </c>
      <c r="D130" s="107" t="s">
        <v>222</v>
      </c>
      <c r="E130" s="107"/>
      <c r="F130" s="144">
        <f t="shared" si="0"/>
        <v>164</v>
      </c>
    </row>
    <row r="131" spans="1:6" ht="15">
      <c r="A131" s="107" t="s">
        <v>106</v>
      </c>
      <c r="B131" s="113" t="s">
        <v>78</v>
      </c>
      <c r="C131" s="113" t="s">
        <v>78</v>
      </c>
      <c r="D131" s="107" t="s">
        <v>222</v>
      </c>
      <c r="E131" s="107">
        <v>500</v>
      </c>
      <c r="F131" s="144">
        <f t="shared" si="0"/>
        <v>164</v>
      </c>
    </row>
    <row r="132" spans="1:6" ht="15">
      <c r="A132" s="107" t="s">
        <v>47</v>
      </c>
      <c r="B132" s="113" t="s">
        <v>78</v>
      </c>
      <c r="C132" s="113" t="s">
        <v>78</v>
      </c>
      <c r="D132" s="107" t="s">
        <v>222</v>
      </c>
      <c r="E132" s="107">
        <v>540</v>
      </c>
      <c r="F132" s="144">
        <v>164</v>
      </c>
    </row>
    <row r="133" spans="1:6" ht="15.75">
      <c r="A133" s="110" t="s">
        <v>223</v>
      </c>
      <c r="B133" s="114" t="s">
        <v>87</v>
      </c>
      <c r="C133" s="114" t="s">
        <v>57</v>
      </c>
      <c r="D133" s="110"/>
      <c r="E133" s="110"/>
      <c r="F133" s="145">
        <f>F134</f>
        <v>2140</v>
      </c>
    </row>
    <row r="134" spans="1:6" ht="15">
      <c r="A134" s="107" t="s">
        <v>88</v>
      </c>
      <c r="B134" s="113" t="s">
        <v>87</v>
      </c>
      <c r="C134" s="113" t="s">
        <v>56</v>
      </c>
      <c r="D134" s="107"/>
      <c r="E134" s="107"/>
      <c r="F134" s="144">
        <f>F135</f>
        <v>2140</v>
      </c>
    </row>
    <row r="135" spans="1:6" ht="15">
      <c r="A135" s="107" t="s">
        <v>99</v>
      </c>
      <c r="B135" s="113" t="s">
        <v>87</v>
      </c>
      <c r="C135" s="113" t="s">
        <v>56</v>
      </c>
      <c r="D135" s="107" t="s">
        <v>177</v>
      </c>
      <c r="E135" s="107"/>
      <c r="F135" s="144">
        <f>F136</f>
        <v>2140</v>
      </c>
    </row>
    <row r="136" spans="1:6" ht="75">
      <c r="A136" s="107" t="s">
        <v>176</v>
      </c>
      <c r="B136" s="113" t="s">
        <v>87</v>
      </c>
      <c r="C136" s="113" t="s">
        <v>56</v>
      </c>
      <c r="D136" s="107" t="s">
        <v>177</v>
      </c>
      <c r="E136" s="107"/>
      <c r="F136" s="144">
        <f>F137</f>
        <v>2140</v>
      </c>
    </row>
    <row r="137" spans="1:6" ht="15">
      <c r="A137" s="107" t="s">
        <v>106</v>
      </c>
      <c r="B137" s="113" t="s">
        <v>87</v>
      </c>
      <c r="C137" s="113" t="s">
        <v>56</v>
      </c>
      <c r="D137" s="107" t="s">
        <v>177</v>
      </c>
      <c r="E137" s="107">
        <v>500</v>
      </c>
      <c r="F137" s="144">
        <f>F138</f>
        <v>2140</v>
      </c>
    </row>
    <row r="138" spans="1:6" ht="15">
      <c r="A138" s="107" t="s">
        <v>47</v>
      </c>
      <c r="B138" s="113" t="s">
        <v>87</v>
      </c>
      <c r="C138" s="113" t="s">
        <v>56</v>
      </c>
      <c r="D138" s="107" t="s">
        <v>177</v>
      </c>
      <c r="E138" s="107">
        <v>540</v>
      </c>
      <c r="F138" s="144">
        <v>2140</v>
      </c>
    </row>
    <row r="139" spans="1:6" ht="15.75">
      <c r="A139" s="110" t="s">
        <v>224</v>
      </c>
      <c r="B139" s="114" t="s">
        <v>73</v>
      </c>
      <c r="C139" s="114" t="s">
        <v>57</v>
      </c>
      <c r="D139" s="110"/>
      <c r="E139" s="110"/>
      <c r="F139" s="145">
        <f>F140</f>
        <v>302</v>
      </c>
    </row>
    <row r="140" spans="1:6" ht="15.75">
      <c r="A140" s="110" t="s">
        <v>90</v>
      </c>
      <c r="B140" s="114">
        <v>10</v>
      </c>
      <c r="C140" s="114" t="s">
        <v>56</v>
      </c>
      <c r="D140" s="110"/>
      <c r="E140" s="110"/>
      <c r="F140" s="145">
        <f>F141</f>
        <v>302</v>
      </c>
    </row>
    <row r="141" spans="1:6" s="67" customFormat="1" ht="45">
      <c r="A141" s="107" t="s">
        <v>172</v>
      </c>
      <c r="B141" s="113">
        <v>10</v>
      </c>
      <c r="C141" s="113" t="s">
        <v>56</v>
      </c>
      <c r="D141" s="107" t="s">
        <v>164</v>
      </c>
      <c r="E141" s="107"/>
      <c r="F141" s="144">
        <f>F142</f>
        <v>302</v>
      </c>
    </row>
    <row r="142" spans="1:6" s="67" customFormat="1" ht="15">
      <c r="A142" s="107" t="s">
        <v>225</v>
      </c>
      <c r="B142" s="113">
        <v>10</v>
      </c>
      <c r="C142" s="113" t="s">
        <v>56</v>
      </c>
      <c r="D142" s="107" t="s">
        <v>226</v>
      </c>
      <c r="E142" s="107"/>
      <c r="F142" s="144">
        <f>F143</f>
        <v>302</v>
      </c>
    </row>
    <row r="143" spans="1:6" ht="30">
      <c r="A143" s="107" t="s">
        <v>104</v>
      </c>
      <c r="B143" s="113">
        <v>10</v>
      </c>
      <c r="C143" s="113" t="s">
        <v>56</v>
      </c>
      <c r="D143" s="107" t="s">
        <v>226</v>
      </c>
      <c r="E143" s="107">
        <v>300</v>
      </c>
      <c r="F143" s="144">
        <f>F144</f>
        <v>302</v>
      </c>
    </row>
    <row r="144" spans="1:6" ht="30">
      <c r="A144" s="107" t="s">
        <v>105</v>
      </c>
      <c r="B144" s="113">
        <v>10</v>
      </c>
      <c r="C144" s="113" t="s">
        <v>56</v>
      </c>
      <c r="D144" s="107" t="s">
        <v>226</v>
      </c>
      <c r="E144" s="107">
        <v>320</v>
      </c>
      <c r="F144" s="144">
        <v>302</v>
      </c>
    </row>
    <row r="145" spans="1:6" ht="15.75">
      <c r="A145" s="110" t="s">
        <v>227</v>
      </c>
      <c r="B145" s="114">
        <v>11</v>
      </c>
      <c r="C145" s="114" t="s">
        <v>57</v>
      </c>
      <c r="D145" s="110"/>
      <c r="E145" s="110"/>
      <c r="F145" s="145">
        <f>F146</f>
        <v>8128</v>
      </c>
    </row>
    <row r="146" spans="1:6" ht="15.75">
      <c r="A146" s="110" t="s">
        <v>119</v>
      </c>
      <c r="B146" s="114">
        <v>11</v>
      </c>
      <c r="C146" s="114" t="s">
        <v>59</v>
      </c>
      <c r="D146" s="110"/>
      <c r="E146" s="110"/>
      <c r="F146" s="145">
        <f>F147</f>
        <v>8128</v>
      </c>
    </row>
    <row r="147" spans="1:6" ht="75">
      <c r="A147" s="107" t="s">
        <v>176</v>
      </c>
      <c r="B147" s="113">
        <v>11</v>
      </c>
      <c r="C147" s="113" t="s">
        <v>59</v>
      </c>
      <c r="D147" s="107" t="s">
        <v>177</v>
      </c>
      <c r="E147" s="107"/>
      <c r="F147" s="144">
        <f>F148</f>
        <v>8128</v>
      </c>
    </row>
    <row r="148" spans="1:6" ht="15">
      <c r="A148" s="107" t="s">
        <v>106</v>
      </c>
      <c r="B148" s="113">
        <v>11</v>
      </c>
      <c r="C148" s="113" t="s">
        <v>59</v>
      </c>
      <c r="D148" s="107" t="s">
        <v>177</v>
      </c>
      <c r="E148" s="107">
        <v>500</v>
      </c>
      <c r="F148" s="144">
        <f>F149</f>
        <v>8128</v>
      </c>
    </row>
    <row r="149" spans="1:6" ht="15">
      <c r="A149" s="107" t="s">
        <v>47</v>
      </c>
      <c r="B149" s="113">
        <v>11</v>
      </c>
      <c r="C149" s="113" t="s">
        <v>59</v>
      </c>
      <c r="D149" s="107" t="s">
        <v>177</v>
      </c>
      <c r="E149" s="107">
        <v>540</v>
      </c>
      <c r="F149" s="144">
        <v>8128</v>
      </c>
    </row>
    <row r="150" spans="1:6" ht="15.75">
      <c r="A150" s="110" t="s">
        <v>228</v>
      </c>
      <c r="B150" s="110"/>
      <c r="C150" s="110"/>
      <c r="D150" s="110"/>
      <c r="E150" s="110"/>
      <c r="F150" s="145">
        <f>F13+F56+F67+F92+F108+F126+F133+F140+F145</f>
        <v>61034.6</v>
      </c>
    </row>
  </sheetData>
  <sheetProtection selectLockedCells="1" selectUnlockedCells="1"/>
  <mergeCells count="6">
    <mergeCell ref="A1:F1"/>
    <mergeCell ref="A5:F5"/>
    <mergeCell ref="A6:F6"/>
    <mergeCell ref="A7:F7"/>
    <mergeCell ref="A8:F8"/>
    <mergeCell ref="A9:F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6:F1011"/>
  <sheetViews>
    <sheetView zoomScalePageLayoutView="0" workbookViewId="0" topLeftCell="A1">
      <selection activeCell="C10" sqref="C10:C11"/>
    </sheetView>
  </sheetViews>
  <sheetFormatPr defaultColWidth="9.140625" defaultRowHeight="12.75"/>
  <cols>
    <col min="1" max="1" width="8.57421875" style="71" customWidth="1"/>
    <col min="2" max="2" width="39.7109375" style="69" customWidth="1"/>
    <col min="3" max="3" width="32.57421875" style="71" customWidth="1"/>
    <col min="4" max="4" width="14.7109375" style="71" customWidth="1"/>
    <col min="5" max="5" width="15.421875" style="72" customWidth="1"/>
    <col min="6" max="6" width="10.421875" style="0" customWidth="1"/>
  </cols>
  <sheetData>
    <row r="4" ht="11.25" customHeight="1"/>
    <row r="5" ht="4.5" customHeight="1"/>
    <row r="6" spans="1:5" ht="15.75" customHeight="1">
      <c r="A6" s="220" t="s">
        <v>120</v>
      </c>
      <c r="B6" s="220"/>
      <c r="C6" s="220"/>
      <c r="D6" s="220"/>
      <c r="E6" s="220"/>
    </row>
    <row r="7" spans="1:5" ht="15.75" customHeight="1">
      <c r="A7" s="220" t="s">
        <v>242</v>
      </c>
      <c r="B7" s="220"/>
      <c r="C7" s="220"/>
      <c r="D7" s="220"/>
      <c r="E7" s="220"/>
    </row>
    <row r="8" spans="1:5" ht="15.75" customHeight="1">
      <c r="A8" s="226" t="s">
        <v>257</v>
      </c>
      <c r="B8" s="226"/>
      <c r="C8" s="226"/>
      <c r="D8" s="226"/>
      <c r="E8" s="226"/>
    </row>
    <row r="9" spans="1:5" ht="15.75" customHeight="1">
      <c r="A9" s="88"/>
      <c r="B9" s="88"/>
      <c r="C9" s="88"/>
      <c r="D9" s="88"/>
      <c r="E9" s="88" t="s">
        <v>258</v>
      </c>
    </row>
    <row r="10" spans="1:5" ht="42" customHeight="1">
      <c r="A10" s="228" t="s">
        <v>121</v>
      </c>
      <c r="B10" s="229" t="s">
        <v>122</v>
      </c>
      <c r="C10" s="224" t="s">
        <v>244</v>
      </c>
      <c r="D10" s="227" t="s">
        <v>148</v>
      </c>
      <c r="E10" s="227"/>
    </row>
    <row r="11" spans="1:5" ht="24.75" customHeight="1">
      <c r="A11" s="228"/>
      <c r="B11" s="229"/>
      <c r="C11" s="225"/>
      <c r="D11" s="124" t="s">
        <v>150</v>
      </c>
      <c r="E11" s="123" t="s">
        <v>153</v>
      </c>
    </row>
    <row r="12" spans="1:5" s="61" customFormat="1" ht="31.5">
      <c r="A12" s="73"/>
      <c r="B12" s="74" t="s">
        <v>124</v>
      </c>
      <c r="C12" s="73"/>
      <c r="D12" s="176">
        <f>D13+D14+D15+D16+D17+D18+D19</f>
        <v>46178</v>
      </c>
      <c r="E12" s="176">
        <f>E13+E14+E15+E16+E17+E18+E19</f>
        <v>46228.3</v>
      </c>
    </row>
    <row r="13" spans="1:6" s="61" customFormat="1" ht="60">
      <c r="A13" s="83" t="s">
        <v>213</v>
      </c>
      <c r="B13" s="125" t="s">
        <v>245</v>
      </c>
      <c r="C13" s="125" t="s">
        <v>240</v>
      </c>
      <c r="D13" s="125">
        <f>'Приложение 9'!F16+'Приложение 9'!F21+'Приложение 9'!F42+'Приложение 9'!F130</f>
        <v>16069.8</v>
      </c>
      <c r="E13" s="125">
        <f>'Приложение 9'!G16+'Приложение 9'!G21+'Приложение 9'!G42+'Приложение 9'!G130</f>
        <v>16069.5</v>
      </c>
      <c r="F13" s="75"/>
    </row>
    <row r="14" spans="1:6" s="61" customFormat="1" ht="86.25" customHeight="1">
      <c r="A14" s="83" t="s">
        <v>250</v>
      </c>
      <c r="B14" s="83" t="s">
        <v>246</v>
      </c>
      <c r="C14" s="125" t="s">
        <v>240</v>
      </c>
      <c r="D14" s="125">
        <f>'Приложение 9'!F27+'Приложение 9'!F46+'Приложение 9'!F102</f>
        <v>2679</v>
      </c>
      <c r="E14" s="125">
        <f>'Приложение 9'!G27+'Приложение 9'!G46+'Приложение 9'!G102</f>
        <v>2723</v>
      </c>
      <c r="F14" s="76"/>
    </row>
    <row r="15" spans="1:6" s="72" customFormat="1" ht="80.25" customHeight="1">
      <c r="A15" s="83" t="s">
        <v>251</v>
      </c>
      <c r="B15" s="125" t="s">
        <v>256</v>
      </c>
      <c r="C15" s="125" t="s">
        <v>240</v>
      </c>
      <c r="D15" s="125">
        <f>'Приложение 9'!F55</f>
        <v>1932</v>
      </c>
      <c r="E15" s="125">
        <f>'Приложение 9'!G55</f>
        <v>1935</v>
      </c>
      <c r="F15" s="77"/>
    </row>
    <row r="16" spans="1:6" s="72" customFormat="1" ht="60">
      <c r="A16" s="83" t="s">
        <v>252</v>
      </c>
      <c r="B16" s="125" t="s">
        <v>259</v>
      </c>
      <c r="C16" s="125" t="s">
        <v>240</v>
      </c>
      <c r="D16" s="125">
        <f>'Приложение 9'!F64</f>
        <v>2805.2</v>
      </c>
      <c r="E16" s="125">
        <f>'Приложение 9'!G64</f>
        <v>2808.8</v>
      </c>
      <c r="F16" s="77"/>
    </row>
    <row r="17" spans="1:6" s="61" customFormat="1" ht="60">
      <c r="A17" s="84" t="s">
        <v>253</v>
      </c>
      <c r="B17" s="125" t="s">
        <v>260</v>
      </c>
      <c r="C17" s="125" t="s">
        <v>240</v>
      </c>
      <c r="D17" s="125">
        <f>'Приложение 9'!F91</f>
        <v>5572</v>
      </c>
      <c r="E17" s="125">
        <f>'Приложение 9'!G91</f>
        <v>5572</v>
      </c>
      <c r="F17" s="76"/>
    </row>
    <row r="18" spans="1:6" s="61" customFormat="1" ht="60">
      <c r="A18" s="84" t="s">
        <v>254</v>
      </c>
      <c r="B18" s="125" t="s">
        <v>261</v>
      </c>
      <c r="C18" s="125" t="s">
        <v>240</v>
      </c>
      <c r="D18" s="125">
        <f>'Приложение 9'!F107</f>
        <v>16956</v>
      </c>
      <c r="E18" s="125">
        <f>'Приложение 9'!G107</f>
        <v>16956</v>
      </c>
      <c r="F18" s="76"/>
    </row>
    <row r="19" spans="1:6" s="79" customFormat="1" ht="75">
      <c r="A19" s="83" t="s">
        <v>255</v>
      </c>
      <c r="B19" s="125" t="s">
        <v>262</v>
      </c>
      <c r="C19" s="125" t="s">
        <v>240</v>
      </c>
      <c r="D19" s="125">
        <f>'Приложение 9'!F117</f>
        <v>164</v>
      </c>
      <c r="E19" s="125">
        <f>'Приложение 9'!G117</f>
        <v>164</v>
      </c>
      <c r="F19" s="78"/>
    </row>
    <row r="20" spans="1:5" s="61" customFormat="1" ht="12.75">
      <c r="A20" s="80"/>
      <c r="B20" s="70"/>
      <c r="C20" s="80"/>
      <c r="D20" s="80"/>
      <c r="E20" s="68"/>
    </row>
    <row r="21" spans="1:5" s="61" customFormat="1" ht="12.75">
      <c r="A21" s="80"/>
      <c r="B21" s="70"/>
      <c r="C21" s="80"/>
      <c r="D21" s="80"/>
      <c r="E21" s="68"/>
    </row>
    <row r="22" spans="1:5" s="61" customFormat="1" ht="12.75">
      <c r="A22" s="80"/>
      <c r="B22" s="70"/>
      <c r="C22" s="80"/>
      <c r="D22" s="80"/>
      <c r="E22" s="68"/>
    </row>
    <row r="23" spans="1:5" s="61" customFormat="1" ht="12.75">
      <c r="A23" s="80"/>
      <c r="B23" s="70"/>
      <c r="C23" s="80"/>
      <c r="D23" s="80"/>
      <c r="E23" s="68"/>
    </row>
    <row r="24" spans="1:5" s="61" customFormat="1" ht="12.75">
      <c r="A24" s="80"/>
      <c r="B24" s="70"/>
      <c r="C24" s="80"/>
      <c r="D24" s="80"/>
      <c r="E24" s="68"/>
    </row>
    <row r="25" spans="1:5" s="61" customFormat="1" ht="12.75">
      <c r="A25" s="80"/>
      <c r="B25" s="70"/>
      <c r="C25" s="80"/>
      <c r="D25" s="80"/>
      <c r="E25" s="68"/>
    </row>
    <row r="26" spans="1:5" s="61" customFormat="1" ht="12.75">
      <c r="A26" s="80"/>
      <c r="B26" s="70"/>
      <c r="C26" s="80"/>
      <c r="D26" s="80"/>
      <c r="E26" s="68"/>
    </row>
    <row r="27" spans="1:5" s="61" customFormat="1" ht="12.75">
      <c r="A27" s="80"/>
      <c r="B27" s="70"/>
      <c r="C27" s="80"/>
      <c r="D27" s="80"/>
      <c r="E27" s="68"/>
    </row>
    <row r="28" spans="1:5" s="61" customFormat="1" ht="12.75">
      <c r="A28" s="80"/>
      <c r="B28" s="70"/>
      <c r="C28" s="80"/>
      <c r="D28" s="80"/>
      <c r="E28" s="68"/>
    </row>
    <row r="29" spans="1:5" s="61" customFormat="1" ht="12.75">
      <c r="A29" s="80"/>
      <c r="B29" s="70"/>
      <c r="C29" s="80"/>
      <c r="D29" s="80"/>
      <c r="E29" s="68"/>
    </row>
    <row r="30" spans="1:5" s="61" customFormat="1" ht="12.75">
      <c r="A30" s="80"/>
      <c r="B30" s="70"/>
      <c r="C30" s="80"/>
      <c r="D30" s="80"/>
      <c r="E30" s="68"/>
    </row>
    <row r="31" spans="1:5" s="61" customFormat="1" ht="12.75">
      <c r="A31" s="80"/>
      <c r="B31" s="70"/>
      <c r="C31" s="80"/>
      <c r="D31" s="80"/>
      <c r="E31" s="68"/>
    </row>
    <row r="32" spans="1:5" s="61" customFormat="1" ht="12.75">
      <c r="A32" s="80"/>
      <c r="B32" s="70"/>
      <c r="C32" s="80"/>
      <c r="D32" s="80"/>
      <c r="E32" s="68"/>
    </row>
    <row r="33" spans="1:5" s="61" customFormat="1" ht="12.75">
      <c r="A33" s="80"/>
      <c r="B33" s="70"/>
      <c r="C33" s="80"/>
      <c r="D33" s="80"/>
      <c r="E33" s="68"/>
    </row>
    <row r="34" spans="1:5" s="61" customFormat="1" ht="12.75">
      <c r="A34" s="80"/>
      <c r="B34" s="70"/>
      <c r="C34" s="80"/>
      <c r="D34" s="80"/>
      <c r="E34" s="68"/>
    </row>
    <row r="35" spans="1:5" s="61" customFormat="1" ht="12.75">
      <c r="A35" s="80"/>
      <c r="B35" s="70"/>
      <c r="C35" s="80"/>
      <c r="D35" s="80"/>
      <c r="E35" s="68"/>
    </row>
    <row r="36" spans="1:5" s="61" customFormat="1" ht="12.75">
      <c r="A36" s="80"/>
      <c r="B36" s="70"/>
      <c r="C36" s="80"/>
      <c r="D36" s="80"/>
      <c r="E36" s="68"/>
    </row>
    <row r="37" spans="1:5" s="61" customFormat="1" ht="12.75">
      <c r="A37" s="80"/>
      <c r="B37" s="70"/>
      <c r="C37" s="80"/>
      <c r="D37" s="80"/>
      <c r="E37" s="68"/>
    </row>
    <row r="38" spans="1:5" s="61" customFormat="1" ht="12.75">
      <c r="A38" s="80"/>
      <c r="B38" s="70"/>
      <c r="C38" s="80"/>
      <c r="D38" s="80"/>
      <c r="E38" s="68"/>
    </row>
    <row r="39" spans="1:5" s="61" customFormat="1" ht="12.75">
      <c r="A39" s="80"/>
      <c r="B39" s="70"/>
      <c r="C39" s="80"/>
      <c r="D39" s="80"/>
      <c r="E39" s="68"/>
    </row>
    <row r="40" spans="1:5" s="61" customFormat="1" ht="12.75">
      <c r="A40" s="80"/>
      <c r="B40" s="70"/>
      <c r="C40" s="80"/>
      <c r="D40" s="80"/>
      <c r="E40" s="68"/>
    </row>
    <row r="41" spans="1:5" s="61" customFormat="1" ht="12.75">
      <c r="A41" s="80"/>
      <c r="B41" s="70"/>
      <c r="C41" s="80"/>
      <c r="D41" s="80"/>
      <c r="E41" s="68"/>
    </row>
    <row r="42" spans="1:5" s="61" customFormat="1" ht="12.75">
      <c r="A42" s="80"/>
      <c r="B42" s="70"/>
      <c r="C42" s="80"/>
      <c r="D42" s="80"/>
      <c r="E42" s="68"/>
    </row>
    <row r="43" spans="1:5" s="61" customFormat="1" ht="12.75">
      <c r="A43" s="80"/>
      <c r="B43" s="70"/>
      <c r="C43" s="80"/>
      <c r="D43" s="80"/>
      <c r="E43" s="68"/>
    </row>
    <row r="44" spans="1:5" s="61" customFormat="1" ht="12.75">
      <c r="A44" s="80"/>
      <c r="B44" s="70"/>
      <c r="C44" s="80"/>
      <c r="D44" s="80"/>
      <c r="E44" s="68"/>
    </row>
    <row r="45" spans="1:5" s="61" customFormat="1" ht="12.75">
      <c r="A45" s="80"/>
      <c r="B45" s="70"/>
      <c r="C45" s="80"/>
      <c r="D45" s="80"/>
      <c r="E45" s="68"/>
    </row>
    <row r="46" spans="1:5" s="61" customFormat="1" ht="12.75">
      <c r="A46" s="80"/>
      <c r="B46" s="70"/>
      <c r="C46" s="80"/>
      <c r="D46" s="80"/>
      <c r="E46" s="68"/>
    </row>
    <row r="47" spans="1:5" s="61" customFormat="1" ht="12.75">
      <c r="A47" s="80"/>
      <c r="B47" s="70"/>
      <c r="C47" s="80"/>
      <c r="D47" s="80"/>
      <c r="E47" s="68"/>
    </row>
    <row r="48" spans="1:5" s="61" customFormat="1" ht="12.75">
      <c r="A48" s="80"/>
      <c r="B48" s="70"/>
      <c r="C48" s="80"/>
      <c r="D48" s="80"/>
      <c r="E48" s="68"/>
    </row>
    <row r="49" spans="1:5" s="61" customFormat="1" ht="12.75">
      <c r="A49" s="80"/>
      <c r="B49" s="70"/>
      <c r="C49" s="80"/>
      <c r="D49" s="80"/>
      <c r="E49" s="68"/>
    </row>
    <row r="50" spans="1:5" s="61" customFormat="1" ht="12.75">
      <c r="A50" s="80"/>
      <c r="B50" s="70"/>
      <c r="C50" s="80"/>
      <c r="D50" s="80"/>
      <c r="E50" s="68"/>
    </row>
    <row r="51" spans="1:5" s="61" customFormat="1" ht="12.75">
      <c r="A51" s="80"/>
      <c r="B51" s="70"/>
      <c r="C51" s="80"/>
      <c r="D51" s="80"/>
      <c r="E51" s="68"/>
    </row>
    <row r="52" spans="1:5" s="61" customFormat="1" ht="12.75">
      <c r="A52" s="80"/>
      <c r="B52" s="70"/>
      <c r="C52" s="80"/>
      <c r="D52" s="80"/>
      <c r="E52" s="68"/>
    </row>
    <row r="53" spans="1:5" s="61" customFormat="1" ht="12.75">
      <c r="A53" s="80"/>
      <c r="B53" s="70"/>
      <c r="C53" s="80"/>
      <c r="D53" s="80"/>
      <c r="E53" s="68"/>
    </row>
    <row r="54" spans="1:5" s="61" customFormat="1" ht="12.75">
      <c r="A54" s="80"/>
      <c r="B54" s="70"/>
      <c r="C54" s="80"/>
      <c r="D54" s="80"/>
      <c r="E54" s="68"/>
    </row>
    <row r="55" spans="1:5" s="61" customFormat="1" ht="12.75">
      <c r="A55" s="80"/>
      <c r="B55" s="70"/>
      <c r="C55" s="80"/>
      <c r="D55" s="80"/>
      <c r="E55" s="68"/>
    </row>
    <row r="56" spans="1:5" s="61" customFormat="1" ht="12.75">
      <c r="A56" s="80"/>
      <c r="B56" s="70"/>
      <c r="C56" s="80"/>
      <c r="D56" s="80"/>
      <c r="E56" s="68"/>
    </row>
    <row r="57" spans="1:5" s="61" customFormat="1" ht="12.75">
      <c r="A57" s="80"/>
      <c r="B57" s="70"/>
      <c r="C57" s="80"/>
      <c r="D57" s="80"/>
      <c r="E57" s="68"/>
    </row>
    <row r="58" spans="1:5" s="61" customFormat="1" ht="12.75">
      <c r="A58" s="80"/>
      <c r="B58" s="70"/>
      <c r="C58" s="80"/>
      <c r="D58" s="80"/>
      <c r="E58" s="68"/>
    </row>
    <row r="59" spans="1:5" s="61" customFormat="1" ht="12.75">
      <c r="A59" s="80"/>
      <c r="B59" s="70"/>
      <c r="C59" s="80"/>
      <c r="D59" s="80"/>
      <c r="E59" s="68"/>
    </row>
    <row r="60" spans="1:5" s="61" customFormat="1" ht="12.75">
      <c r="A60" s="80"/>
      <c r="B60" s="70"/>
      <c r="C60" s="80"/>
      <c r="D60" s="80"/>
      <c r="E60" s="68"/>
    </row>
    <row r="61" spans="1:5" s="61" customFormat="1" ht="12.75">
      <c r="A61" s="80"/>
      <c r="B61" s="70"/>
      <c r="C61" s="80"/>
      <c r="D61" s="80"/>
      <c r="E61" s="68"/>
    </row>
    <row r="62" spans="1:5" s="61" customFormat="1" ht="12.75">
      <c r="A62" s="80"/>
      <c r="B62" s="70"/>
      <c r="C62" s="80"/>
      <c r="D62" s="80"/>
      <c r="E62" s="68"/>
    </row>
    <row r="63" spans="1:5" s="61" customFormat="1" ht="12.75">
      <c r="A63" s="80"/>
      <c r="B63" s="70"/>
      <c r="C63" s="80"/>
      <c r="D63" s="80"/>
      <c r="E63" s="68"/>
    </row>
    <row r="64" spans="1:5" s="61" customFormat="1" ht="12.75">
      <c r="A64" s="80"/>
      <c r="B64" s="70"/>
      <c r="C64" s="80"/>
      <c r="D64" s="80"/>
      <c r="E64" s="68"/>
    </row>
    <row r="65" spans="1:5" s="61" customFormat="1" ht="12.75">
      <c r="A65" s="71"/>
      <c r="B65" s="69"/>
      <c r="C65" s="71"/>
      <c r="D65" s="71"/>
      <c r="E65" s="81"/>
    </row>
    <row r="66" spans="1:5" s="61" customFormat="1" ht="12.75">
      <c r="A66" s="71"/>
      <c r="B66" s="69"/>
      <c r="C66" s="71"/>
      <c r="D66" s="71"/>
      <c r="E66" s="81"/>
    </row>
    <row r="67" spans="1:5" s="61" customFormat="1" ht="12.75">
      <c r="A67" s="71"/>
      <c r="B67" s="69"/>
      <c r="C67" s="71"/>
      <c r="D67" s="71"/>
      <c r="E67" s="81"/>
    </row>
    <row r="68" spans="1:5" s="61" customFormat="1" ht="12.75">
      <c r="A68" s="71"/>
      <c r="B68" s="69"/>
      <c r="C68" s="71"/>
      <c r="D68" s="71"/>
      <c r="E68" s="81"/>
    </row>
    <row r="69" spans="1:5" s="61" customFormat="1" ht="12.75">
      <c r="A69" s="71"/>
      <c r="B69" s="69"/>
      <c r="C69" s="71"/>
      <c r="D69" s="71"/>
      <c r="E69" s="81"/>
    </row>
    <row r="70" spans="1:5" s="61" customFormat="1" ht="12.75">
      <c r="A70" s="71"/>
      <c r="B70" s="69"/>
      <c r="C70" s="71"/>
      <c r="D70" s="71"/>
      <c r="E70" s="81"/>
    </row>
    <row r="71" spans="1:5" s="61" customFormat="1" ht="12.75">
      <c r="A71" s="71"/>
      <c r="B71" s="69"/>
      <c r="C71" s="71"/>
      <c r="D71" s="71"/>
      <c r="E71" s="81"/>
    </row>
    <row r="72" spans="1:5" s="61" customFormat="1" ht="12.75">
      <c r="A72" s="71"/>
      <c r="B72" s="69"/>
      <c r="C72" s="71"/>
      <c r="D72" s="71"/>
      <c r="E72" s="81"/>
    </row>
    <row r="73" spans="1:5" s="61" customFormat="1" ht="12.75">
      <c r="A73" s="71"/>
      <c r="B73" s="69"/>
      <c r="C73" s="71"/>
      <c r="D73" s="71"/>
      <c r="E73" s="81"/>
    </row>
    <row r="74" spans="1:5" s="61" customFormat="1" ht="12.75">
      <c r="A74" s="71"/>
      <c r="B74" s="69"/>
      <c r="C74" s="71"/>
      <c r="D74" s="71"/>
      <c r="E74" s="81"/>
    </row>
    <row r="75" spans="1:5" s="61" customFormat="1" ht="12.75">
      <c r="A75" s="71"/>
      <c r="B75" s="69"/>
      <c r="C75" s="71"/>
      <c r="D75" s="71"/>
      <c r="E75" s="81"/>
    </row>
    <row r="76" spans="1:5" s="61" customFormat="1" ht="12.75">
      <c r="A76" s="71"/>
      <c r="B76" s="69"/>
      <c r="C76" s="71"/>
      <c r="D76" s="71"/>
      <c r="E76" s="81"/>
    </row>
    <row r="77" spans="1:5" s="61" customFormat="1" ht="12.75">
      <c r="A77" s="71"/>
      <c r="B77" s="69"/>
      <c r="C77" s="71"/>
      <c r="D77" s="71"/>
      <c r="E77" s="81"/>
    </row>
    <row r="78" spans="1:5" s="61" customFormat="1" ht="12.75">
      <c r="A78" s="71"/>
      <c r="B78" s="69"/>
      <c r="C78" s="71"/>
      <c r="D78" s="71"/>
      <c r="E78" s="81"/>
    </row>
    <row r="79" spans="1:5" s="61" customFormat="1" ht="12.75">
      <c r="A79" s="71"/>
      <c r="B79" s="69"/>
      <c r="C79" s="71"/>
      <c r="D79" s="71"/>
      <c r="E79" s="81"/>
    </row>
    <row r="80" spans="1:5" s="61" customFormat="1" ht="12.75">
      <c r="A80" s="71"/>
      <c r="B80" s="69"/>
      <c r="C80" s="71"/>
      <c r="D80" s="71"/>
      <c r="E80" s="81"/>
    </row>
    <row r="81" spans="1:5" s="61" customFormat="1" ht="12.75">
      <c r="A81" s="71"/>
      <c r="B81" s="69"/>
      <c r="C81" s="71"/>
      <c r="D81" s="71"/>
      <c r="E81" s="81"/>
    </row>
    <row r="82" spans="1:5" s="61" customFormat="1" ht="12.75">
      <c r="A82" s="71"/>
      <c r="B82" s="69"/>
      <c r="C82" s="71"/>
      <c r="D82" s="71"/>
      <c r="E82" s="81"/>
    </row>
    <row r="83" spans="1:5" s="61" customFormat="1" ht="12.75">
      <c r="A83" s="71"/>
      <c r="B83" s="69"/>
      <c r="C83" s="71"/>
      <c r="D83" s="71"/>
      <c r="E83" s="81"/>
    </row>
    <row r="84" spans="1:5" s="61" customFormat="1" ht="12.75">
      <c r="A84" s="71"/>
      <c r="B84" s="69"/>
      <c r="C84" s="71"/>
      <c r="D84" s="71"/>
      <c r="E84" s="81"/>
    </row>
    <row r="85" spans="1:5" s="61" customFormat="1" ht="12.75">
      <c r="A85" s="71"/>
      <c r="B85" s="69"/>
      <c r="C85" s="71"/>
      <c r="D85" s="71"/>
      <c r="E85" s="81"/>
    </row>
    <row r="86" spans="1:5" s="61" customFormat="1" ht="12.75">
      <c r="A86" s="71"/>
      <c r="B86" s="69"/>
      <c r="C86" s="71"/>
      <c r="D86" s="71"/>
      <c r="E86" s="81"/>
    </row>
    <row r="87" spans="1:5" s="61" customFormat="1" ht="12.75">
      <c r="A87" s="71"/>
      <c r="B87" s="69"/>
      <c r="C87" s="71"/>
      <c r="D87" s="71"/>
      <c r="E87" s="81"/>
    </row>
    <row r="88" spans="1:5" s="61" customFormat="1" ht="12.75">
      <c r="A88" s="71"/>
      <c r="B88" s="69"/>
      <c r="C88" s="71"/>
      <c r="D88" s="71"/>
      <c r="E88" s="81"/>
    </row>
    <row r="89" spans="1:5" s="61" customFormat="1" ht="12.75">
      <c r="A89" s="71"/>
      <c r="B89" s="69"/>
      <c r="C89" s="71"/>
      <c r="D89" s="71"/>
      <c r="E89" s="81"/>
    </row>
    <row r="90" spans="1:5" s="61" customFormat="1" ht="12.75">
      <c r="A90" s="71"/>
      <c r="B90" s="69"/>
      <c r="C90" s="71"/>
      <c r="D90" s="71"/>
      <c r="E90" s="81"/>
    </row>
    <row r="91" spans="1:5" s="61" customFormat="1" ht="12.75">
      <c r="A91" s="71"/>
      <c r="B91" s="69"/>
      <c r="C91" s="71"/>
      <c r="D91" s="71"/>
      <c r="E91" s="81"/>
    </row>
    <row r="92" spans="1:5" s="61" customFormat="1" ht="12.75">
      <c r="A92" s="71"/>
      <c r="B92" s="69"/>
      <c r="C92" s="71"/>
      <c r="D92" s="71"/>
      <c r="E92" s="81"/>
    </row>
    <row r="93" spans="1:5" s="61" customFormat="1" ht="12.75">
      <c r="A93" s="71"/>
      <c r="B93" s="69"/>
      <c r="C93" s="71"/>
      <c r="D93" s="71"/>
      <c r="E93" s="81"/>
    </row>
    <row r="94" spans="1:5" s="61" customFormat="1" ht="12.75">
      <c r="A94" s="71"/>
      <c r="B94" s="69"/>
      <c r="C94" s="71"/>
      <c r="D94" s="71"/>
      <c r="E94" s="81"/>
    </row>
    <row r="95" spans="1:5" s="61" customFormat="1" ht="12.75">
      <c r="A95" s="71"/>
      <c r="B95" s="69"/>
      <c r="C95" s="71"/>
      <c r="D95" s="71"/>
      <c r="E95" s="81"/>
    </row>
    <row r="96" spans="1:5" s="61" customFormat="1" ht="12.75">
      <c r="A96" s="71"/>
      <c r="B96" s="69"/>
      <c r="C96" s="71"/>
      <c r="D96" s="71"/>
      <c r="E96" s="81"/>
    </row>
    <row r="97" spans="1:5" s="61" customFormat="1" ht="12.75">
      <c r="A97" s="71"/>
      <c r="B97" s="69"/>
      <c r="C97" s="71"/>
      <c r="D97" s="71"/>
      <c r="E97" s="81"/>
    </row>
    <row r="98" spans="1:5" s="61" customFormat="1" ht="12.75">
      <c r="A98" s="71"/>
      <c r="B98" s="69"/>
      <c r="C98" s="71"/>
      <c r="D98" s="71"/>
      <c r="E98" s="81"/>
    </row>
    <row r="99" spans="1:5" s="61" customFormat="1" ht="12.75">
      <c r="A99" s="71"/>
      <c r="B99" s="69"/>
      <c r="C99" s="71"/>
      <c r="D99" s="71"/>
      <c r="E99" s="81"/>
    </row>
    <row r="100" spans="1:5" s="61" customFormat="1" ht="12.75">
      <c r="A100" s="71"/>
      <c r="B100" s="69"/>
      <c r="C100" s="71"/>
      <c r="D100" s="71"/>
      <c r="E100" s="81"/>
    </row>
    <row r="101" spans="1:5" s="61" customFormat="1" ht="12.75">
      <c r="A101" s="71"/>
      <c r="B101" s="69"/>
      <c r="C101" s="71"/>
      <c r="D101" s="71"/>
      <c r="E101" s="81"/>
    </row>
    <row r="102" spans="1:5" s="61" customFormat="1" ht="12.75">
      <c r="A102" s="71"/>
      <c r="B102" s="69"/>
      <c r="C102" s="71"/>
      <c r="D102" s="71"/>
      <c r="E102" s="81"/>
    </row>
    <row r="103" spans="1:5" s="61" customFormat="1" ht="12.75">
      <c r="A103" s="71"/>
      <c r="B103" s="69"/>
      <c r="C103" s="71"/>
      <c r="D103" s="71"/>
      <c r="E103" s="81"/>
    </row>
    <row r="104" spans="1:5" s="61" customFormat="1" ht="12.75">
      <c r="A104" s="71"/>
      <c r="B104" s="69"/>
      <c r="C104" s="71"/>
      <c r="D104" s="71"/>
      <c r="E104" s="81"/>
    </row>
    <row r="105" spans="1:5" s="61" customFormat="1" ht="12.75">
      <c r="A105" s="71"/>
      <c r="B105" s="69"/>
      <c r="C105" s="71"/>
      <c r="D105" s="71"/>
      <c r="E105" s="81"/>
    </row>
    <row r="106" spans="1:5" s="61" customFormat="1" ht="12.75">
      <c r="A106" s="71"/>
      <c r="B106" s="69"/>
      <c r="C106" s="71"/>
      <c r="D106" s="71"/>
      <c r="E106" s="81"/>
    </row>
    <row r="107" spans="1:5" s="61" customFormat="1" ht="12.75">
      <c r="A107" s="71"/>
      <c r="B107" s="69"/>
      <c r="C107" s="71"/>
      <c r="D107" s="71"/>
      <c r="E107" s="81"/>
    </row>
    <row r="108" spans="1:5" s="61" customFormat="1" ht="12.75">
      <c r="A108" s="71"/>
      <c r="B108" s="69"/>
      <c r="C108" s="71"/>
      <c r="D108" s="71"/>
      <c r="E108" s="81"/>
    </row>
    <row r="109" spans="1:5" s="61" customFormat="1" ht="12.75">
      <c r="A109" s="71"/>
      <c r="B109" s="69"/>
      <c r="C109" s="71"/>
      <c r="D109" s="71"/>
      <c r="E109" s="81"/>
    </row>
    <row r="110" spans="1:5" s="61" customFormat="1" ht="12.75">
      <c r="A110" s="71"/>
      <c r="B110" s="69"/>
      <c r="C110" s="71"/>
      <c r="D110" s="71"/>
      <c r="E110" s="81"/>
    </row>
    <row r="111" spans="1:5" s="61" customFormat="1" ht="12.75">
      <c r="A111" s="71"/>
      <c r="B111" s="69"/>
      <c r="C111" s="71"/>
      <c r="D111" s="71"/>
      <c r="E111" s="81"/>
    </row>
    <row r="112" spans="1:5" s="61" customFormat="1" ht="12.75">
      <c r="A112" s="71"/>
      <c r="B112" s="69"/>
      <c r="C112" s="71"/>
      <c r="D112" s="71"/>
      <c r="E112" s="81"/>
    </row>
    <row r="113" spans="1:5" s="61" customFormat="1" ht="12.75">
      <c r="A113" s="71"/>
      <c r="B113" s="69"/>
      <c r="C113" s="71"/>
      <c r="D113" s="71"/>
      <c r="E113" s="81"/>
    </row>
    <row r="114" spans="1:5" s="61" customFormat="1" ht="12.75">
      <c r="A114" s="71"/>
      <c r="B114" s="69"/>
      <c r="C114" s="71"/>
      <c r="D114" s="71"/>
      <c r="E114" s="81"/>
    </row>
    <row r="115" spans="1:5" s="61" customFormat="1" ht="12.75">
      <c r="A115" s="71"/>
      <c r="B115" s="69"/>
      <c r="C115" s="71"/>
      <c r="D115" s="71"/>
      <c r="E115" s="81"/>
    </row>
    <row r="116" spans="1:5" s="61" customFormat="1" ht="12.75">
      <c r="A116" s="71"/>
      <c r="B116" s="69"/>
      <c r="C116" s="71"/>
      <c r="D116" s="71"/>
      <c r="E116" s="81"/>
    </row>
    <row r="117" spans="1:5" s="61" customFormat="1" ht="12.75">
      <c r="A117" s="71"/>
      <c r="B117" s="69"/>
      <c r="C117" s="71"/>
      <c r="D117" s="71"/>
      <c r="E117" s="81"/>
    </row>
    <row r="118" spans="1:5" s="61" customFormat="1" ht="12.75">
      <c r="A118" s="71"/>
      <c r="B118" s="69"/>
      <c r="C118" s="71"/>
      <c r="D118" s="71"/>
      <c r="E118" s="81"/>
    </row>
    <row r="119" spans="1:5" s="61" customFormat="1" ht="12.75">
      <c r="A119" s="71"/>
      <c r="B119" s="69"/>
      <c r="C119" s="71"/>
      <c r="D119" s="71"/>
      <c r="E119" s="81"/>
    </row>
    <row r="120" spans="1:5" s="61" customFormat="1" ht="12.75">
      <c r="A120" s="71"/>
      <c r="B120" s="69"/>
      <c r="C120" s="71"/>
      <c r="D120" s="71"/>
      <c r="E120" s="81"/>
    </row>
    <row r="121" spans="1:5" s="61" customFormat="1" ht="12.75">
      <c r="A121" s="71"/>
      <c r="B121" s="69"/>
      <c r="C121" s="71"/>
      <c r="D121" s="71"/>
      <c r="E121" s="81"/>
    </row>
    <row r="122" spans="1:5" s="61" customFormat="1" ht="12.75">
      <c r="A122" s="71"/>
      <c r="B122" s="69"/>
      <c r="C122" s="71"/>
      <c r="D122" s="71"/>
      <c r="E122" s="81"/>
    </row>
    <row r="123" spans="1:5" s="61" customFormat="1" ht="12.75">
      <c r="A123" s="71"/>
      <c r="B123" s="69"/>
      <c r="C123" s="71"/>
      <c r="D123" s="71"/>
      <c r="E123" s="81"/>
    </row>
    <row r="124" spans="1:5" s="61" customFormat="1" ht="12.75">
      <c r="A124" s="71"/>
      <c r="B124" s="69"/>
      <c r="C124" s="71"/>
      <c r="D124" s="71"/>
      <c r="E124" s="81"/>
    </row>
    <row r="125" spans="1:5" s="61" customFormat="1" ht="12.75">
      <c r="A125" s="71"/>
      <c r="B125" s="69"/>
      <c r="C125" s="71"/>
      <c r="D125" s="71"/>
      <c r="E125" s="81"/>
    </row>
    <row r="126" spans="1:5" s="61" customFormat="1" ht="12.75">
      <c r="A126" s="71"/>
      <c r="B126" s="69"/>
      <c r="C126" s="71"/>
      <c r="D126" s="71"/>
      <c r="E126" s="81"/>
    </row>
    <row r="127" spans="1:5" s="61" customFormat="1" ht="12.75">
      <c r="A127" s="71"/>
      <c r="B127" s="69"/>
      <c r="C127" s="71"/>
      <c r="D127" s="71"/>
      <c r="E127" s="81"/>
    </row>
    <row r="128" spans="1:5" s="61" customFormat="1" ht="12.75">
      <c r="A128" s="71"/>
      <c r="B128" s="69"/>
      <c r="C128" s="71"/>
      <c r="D128" s="71"/>
      <c r="E128" s="81"/>
    </row>
    <row r="129" spans="1:5" s="61" customFormat="1" ht="12.75">
      <c r="A129" s="71"/>
      <c r="B129" s="69"/>
      <c r="C129" s="71"/>
      <c r="D129" s="71"/>
      <c r="E129" s="81"/>
    </row>
    <row r="130" spans="1:5" s="61" customFormat="1" ht="12.75">
      <c r="A130" s="71"/>
      <c r="B130" s="69"/>
      <c r="C130" s="71"/>
      <c r="D130" s="71"/>
      <c r="E130" s="81"/>
    </row>
    <row r="131" spans="1:5" s="61" customFormat="1" ht="12.75">
      <c r="A131" s="71"/>
      <c r="B131" s="69"/>
      <c r="C131" s="71"/>
      <c r="D131" s="71"/>
      <c r="E131" s="81"/>
    </row>
    <row r="132" spans="1:5" s="61" customFormat="1" ht="12.75">
      <c r="A132" s="71"/>
      <c r="B132" s="69"/>
      <c r="C132" s="71"/>
      <c r="D132" s="71"/>
      <c r="E132" s="81"/>
    </row>
    <row r="133" spans="1:5" s="61" customFormat="1" ht="12.75">
      <c r="A133" s="71"/>
      <c r="B133" s="69"/>
      <c r="C133" s="71"/>
      <c r="D133" s="71"/>
      <c r="E133" s="81"/>
    </row>
    <row r="134" spans="1:5" s="61" customFormat="1" ht="12.75">
      <c r="A134" s="71"/>
      <c r="B134" s="69"/>
      <c r="C134" s="71"/>
      <c r="D134" s="71"/>
      <c r="E134" s="81"/>
    </row>
    <row r="135" spans="1:5" s="61" customFormat="1" ht="12.75">
      <c r="A135" s="71"/>
      <c r="B135" s="69"/>
      <c r="C135" s="71"/>
      <c r="D135" s="71"/>
      <c r="E135" s="81"/>
    </row>
    <row r="136" spans="1:5" s="61" customFormat="1" ht="12.75">
      <c r="A136" s="71"/>
      <c r="B136" s="69"/>
      <c r="C136" s="71"/>
      <c r="D136" s="71"/>
      <c r="E136" s="81"/>
    </row>
    <row r="137" spans="1:5" s="61" customFormat="1" ht="12.75">
      <c r="A137" s="71"/>
      <c r="B137" s="69"/>
      <c r="C137" s="71"/>
      <c r="D137" s="71"/>
      <c r="E137" s="81"/>
    </row>
    <row r="138" spans="1:5" s="61" customFormat="1" ht="12.75">
      <c r="A138" s="71"/>
      <c r="B138" s="69"/>
      <c r="C138" s="71"/>
      <c r="D138" s="71"/>
      <c r="E138" s="81"/>
    </row>
    <row r="139" spans="1:5" s="61" customFormat="1" ht="12.75">
      <c r="A139" s="71"/>
      <c r="B139" s="69"/>
      <c r="C139" s="71"/>
      <c r="D139" s="71"/>
      <c r="E139" s="81"/>
    </row>
    <row r="140" spans="1:5" s="61" customFormat="1" ht="12.75">
      <c r="A140" s="71"/>
      <c r="B140" s="69"/>
      <c r="C140" s="71"/>
      <c r="D140" s="71"/>
      <c r="E140" s="81"/>
    </row>
    <row r="141" spans="1:5" s="61" customFormat="1" ht="12.75">
      <c r="A141" s="71"/>
      <c r="B141" s="69"/>
      <c r="C141" s="71"/>
      <c r="D141" s="71"/>
      <c r="E141" s="81"/>
    </row>
    <row r="142" spans="1:5" s="61" customFormat="1" ht="12.75">
      <c r="A142" s="71"/>
      <c r="B142" s="69"/>
      <c r="C142" s="71"/>
      <c r="D142" s="71"/>
      <c r="E142" s="81"/>
    </row>
    <row r="143" spans="1:5" s="61" customFormat="1" ht="12.75">
      <c r="A143" s="71"/>
      <c r="B143" s="69"/>
      <c r="C143" s="71"/>
      <c r="D143" s="71"/>
      <c r="E143" s="81"/>
    </row>
    <row r="144" spans="1:5" s="61" customFormat="1" ht="12.75">
      <c r="A144" s="71"/>
      <c r="B144" s="69"/>
      <c r="C144" s="71"/>
      <c r="D144" s="71"/>
      <c r="E144" s="81"/>
    </row>
    <row r="145" spans="1:5" s="61" customFormat="1" ht="12.75">
      <c r="A145" s="71"/>
      <c r="B145" s="69"/>
      <c r="C145" s="71"/>
      <c r="D145" s="71"/>
      <c r="E145" s="81"/>
    </row>
    <row r="146" spans="1:5" s="61" customFormat="1" ht="12.75">
      <c r="A146" s="71"/>
      <c r="B146" s="69"/>
      <c r="C146" s="71"/>
      <c r="D146" s="71"/>
      <c r="E146" s="81"/>
    </row>
    <row r="147" spans="1:5" s="61" customFormat="1" ht="12.75">
      <c r="A147" s="71"/>
      <c r="B147" s="69"/>
      <c r="C147" s="71"/>
      <c r="D147" s="71"/>
      <c r="E147" s="81"/>
    </row>
    <row r="148" spans="1:5" s="61" customFormat="1" ht="12.75">
      <c r="A148" s="71"/>
      <c r="B148" s="69"/>
      <c r="C148" s="71"/>
      <c r="D148" s="71"/>
      <c r="E148" s="81"/>
    </row>
    <row r="149" spans="1:5" s="61" customFormat="1" ht="12.75">
      <c r="A149" s="71"/>
      <c r="B149" s="69"/>
      <c r="C149" s="71"/>
      <c r="D149" s="71"/>
      <c r="E149" s="81"/>
    </row>
    <row r="150" spans="1:5" s="61" customFormat="1" ht="12.75">
      <c r="A150" s="71"/>
      <c r="B150" s="69"/>
      <c r="C150" s="71"/>
      <c r="D150" s="71"/>
      <c r="E150" s="81"/>
    </row>
    <row r="151" spans="1:5" s="61" customFormat="1" ht="12.75">
      <c r="A151" s="71"/>
      <c r="B151" s="69"/>
      <c r="C151" s="71"/>
      <c r="D151" s="71"/>
      <c r="E151" s="81"/>
    </row>
    <row r="152" spans="1:5" s="61" customFormat="1" ht="12.75">
      <c r="A152" s="71"/>
      <c r="B152" s="69"/>
      <c r="C152" s="71"/>
      <c r="D152" s="71"/>
      <c r="E152" s="81"/>
    </row>
    <row r="153" spans="1:5" s="61" customFormat="1" ht="12.75">
      <c r="A153" s="71"/>
      <c r="B153" s="69"/>
      <c r="C153" s="71"/>
      <c r="D153" s="71"/>
      <c r="E153" s="81"/>
    </row>
    <row r="154" spans="1:5" s="61" customFormat="1" ht="12.75">
      <c r="A154" s="71"/>
      <c r="B154" s="69"/>
      <c r="C154" s="71"/>
      <c r="D154" s="71"/>
      <c r="E154" s="81"/>
    </row>
    <row r="155" spans="1:5" s="61" customFormat="1" ht="12.75">
      <c r="A155" s="71"/>
      <c r="B155" s="69"/>
      <c r="C155" s="71"/>
      <c r="D155" s="71"/>
      <c r="E155" s="81"/>
    </row>
    <row r="156" spans="1:5" s="61" customFormat="1" ht="12.75">
      <c r="A156" s="71"/>
      <c r="B156" s="69"/>
      <c r="C156" s="71"/>
      <c r="D156" s="71"/>
      <c r="E156" s="81"/>
    </row>
    <row r="157" spans="1:5" s="61" customFormat="1" ht="12.75">
      <c r="A157" s="71"/>
      <c r="B157" s="69"/>
      <c r="C157" s="71"/>
      <c r="D157" s="71"/>
      <c r="E157" s="81"/>
    </row>
    <row r="158" spans="1:5" s="61" customFormat="1" ht="12.75">
      <c r="A158" s="71"/>
      <c r="B158" s="69"/>
      <c r="C158" s="71"/>
      <c r="D158" s="71"/>
      <c r="E158" s="81"/>
    </row>
    <row r="159" spans="1:5" s="61" customFormat="1" ht="12.75">
      <c r="A159" s="71"/>
      <c r="B159" s="69"/>
      <c r="C159" s="71"/>
      <c r="D159" s="71"/>
      <c r="E159" s="81"/>
    </row>
    <row r="160" spans="1:5" s="61" customFormat="1" ht="12.75">
      <c r="A160" s="71"/>
      <c r="B160" s="69"/>
      <c r="C160" s="71"/>
      <c r="D160" s="71"/>
      <c r="E160" s="81"/>
    </row>
    <row r="161" spans="1:5" s="61" customFormat="1" ht="12.75">
      <c r="A161" s="71"/>
      <c r="B161" s="69"/>
      <c r="C161" s="71"/>
      <c r="D161" s="71"/>
      <c r="E161" s="81"/>
    </row>
    <row r="162" spans="1:5" s="61" customFormat="1" ht="12.75">
      <c r="A162" s="71"/>
      <c r="B162" s="69"/>
      <c r="C162" s="71"/>
      <c r="D162" s="71"/>
      <c r="E162" s="81"/>
    </row>
    <row r="163" spans="1:5" s="61" customFormat="1" ht="12.75">
      <c r="A163" s="71"/>
      <c r="B163" s="69"/>
      <c r="C163" s="71"/>
      <c r="D163" s="71"/>
      <c r="E163" s="81"/>
    </row>
    <row r="164" spans="1:5" s="61" customFormat="1" ht="12.75">
      <c r="A164" s="71"/>
      <c r="B164" s="69"/>
      <c r="C164" s="71"/>
      <c r="D164" s="71"/>
      <c r="E164" s="81"/>
    </row>
    <row r="165" spans="1:5" s="61" customFormat="1" ht="12.75">
      <c r="A165" s="71"/>
      <c r="B165" s="69"/>
      <c r="C165" s="71"/>
      <c r="D165" s="71"/>
      <c r="E165" s="81"/>
    </row>
    <row r="166" spans="1:5" s="61" customFormat="1" ht="12.75">
      <c r="A166" s="71"/>
      <c r="B166" s="69"/>
      <c r="C166" s="71"/>
      <c r="D166" s="71"/>
      <c r="E166" s="81"/>
    </row>
    <row r="167" spans="1:5" s="61" customFormat="1" ht="12.75">
      <c r="A167" s="71"/>
      <c r="B167" s="69"/>
      <c r="C167" s="71"/>
      <c r="D167" s="71"/>
      <c r="E167" s="81"/>
    </row>
    <row r="168" spans="1:5" s="61" customFormat="1" ht="12.75">
      <c r="A168" s="71"/>
      <c r="B168" s="69"/>
      <c r="C168" s="71"/>
      <c r="D168" s="71"/>
      <c r="E168" s="81"/>
    </row>
    <row r="169" spans="1:5" s="61" customFormat="1" ht="12.75">
      <c r="A169" s="71"/>
      <c r="B169" s="69"/>
      <c r="C169" s="71"/>
      <c r="D169" s="71"/>
      <c r="E169" s="81"/>
    </row>
    <row r="170" spans="1:5" s="61" customFormat="1" ht="12.75">
      <c r="A170" s="71"/>
      <c r="B170" s="69"/>
      <c r="C170" s="71"/>
      <c r="D170" s="71"/>
      <c r="E170" s="81"/>
    </row>
    <row r="171" spans="1:5" s="61" customFormat="1" ht="12.75">
      <c r="A171" s="71"/>
      <c r="B171" s="69"/>
      <c r="C171" s="71"/>
      <c r="D171" s="71"/>
      <c r="E171" s="81"/>
    </row>
    <row r="172" spans="1:5" s="61" customFormat="1" ht="12.75">
      <c r="A172" s="71"/>
      <c r="B172" s="69"/>
      <c r="C172" s="71"/>
      <c r="D172" s="71"/>
      <c r="E172" s="81"/>
    </row>
    <row r="173" spans="1:5" s="61" customFormat="1" ht="12.75">
      <c r="A173" s="71"/>
      <c r="B173" s="69"/>
      <c r="C173" s="71"/>
      <c r="D173" s="71"/>
      <c r="E173" s="81"/>
    </row>
    <row r="174" spans="1:5" s="61" customFormat="1" ht="12.75">
      <c r="A174" s="71"/>
      <c r="B174" s="69"/>
      <c r="C174" s="71"/>
      <c r="D174" s="71"/>
      <c r="E174" s="81"/>
    </row>
    <row r="175" spans="1:5" s="61" customFormat="1" ht="12.75">
      <c r="A175" s="71"/>
      <c r="B175" s="69"/>
      <c r="C175" s="71"/>
      <c r="D175" s="71"/>
      <c r="E175" s="81"/>
    </row>
    <row r="176" spans="1:5" s="61" customFormat="1" ht="12.75">
      <c r="A176" s="71"/>
      <c r="B176" s="69"/>
      <c r="C176" s="71"/>
      <c r="D176" s="71"/>
      <c r="E176" s="81"/>
    </row>
    <row r="177" spans="1:5" s="61" customFormat="1" ht="12.75">
      <c r="A177" s="71"/>
      <c r="B177" s="69"/>
      <c r="C177" s="71"/>
      <c r="D177" s="71"/>
      <c r="E177" s="81"/>
    </row>
    <row r="178" spans="1:5" s="61" customFormat="1" ht="12.75">
      <c r="A178" s="71"/>
      <c r="B178" s="69"/>
      <c r="C178" s="71"/>
      <c r="D178" s="71"/>
      <c r="E178" s="81"/>
    </row>
    <row r="179" spans="1:5" s="61" customFormat="1" ht="12.75">
      <c r="A179" s="71"/>
      <c r="B179" s="69"/>
      <c r="C179" s="71"/>
      <c r="D179" s="71"/>
      <c r="E179" s="81"/>
    </row>
    <row r="180" spans="1:5" s="61" customFormat="1" ht="12.75">
      <c r="A180" s="71"/>
      <c r="B180" s="69"/>
      <c r="C180" s="71"/>
      <c r="D180" s="71"/>
      <c r="E180" s="81"/>
    </row>
    <row r="181" spans="1:5" s="61" customFormat="1" ht="12.75">
      <c r="A181" s="71"/>
      <c r="B181" s="69"/>
      <c r="C181" s="71"/>
      <c r="D181" s="71"/>
      <c r="E181" s="81"/>
    </row>
    <row r="182" spans="1:5" s="61" customFormat="1" ht="12.75">
      <c r="A182" s="71"/>
      <c r="B182" s="69"/>
      <c r="C182" s="71"/>
      <c r="D182" s="71"/>
      <c r="E182" s="81"/>
    </row>
    <row r="183" spans="1:5" s="61" customFormat="1" ht="12.75">
      <c r="A183" s="71"/>
      <c r="B183" s="69"/>
      <c r="C183" s="71"/>
      <c r="D183" s="71"/>
      <c r="E183" s="81"/>
    </row>
    <row r="184" spans="1:5" s="61" customFormat="1" ht="12.75">
      <c r="A184" s="71"/>
      <c r="B184" s="69"/>
      <c r="C184" s="71"/>
      <c r="D184" s="71"/>
      <c r="E184" s="81"/>
    </row>
    <row r="185" spans="1:5" s="61" customFormat="1" ht="12.75">
      <c r="A185" s="71"/>
      <c r="B185" s="69"/>
      <c r="C185" s="71"/>
      <c r="D185" s="71"/>
      <c r="E185" s="81"/>
    </row>
    <row r="186" spans="1:5" s="61" customFormat="1" ht="12.75">
      <c r="A186" s="71"/>
      <c r="B186" s="69"/>
      <c r="C186" s="71"/>
      <c r="D186" s="71"/>
      <c r="E186" s="81"/>
    </row>
    <row r="187" spans="1:5" s="61" customFormat="1" ht="12.75">
      <c r="A187" s="71"/>
      <c r="B187" s="69"/>
      <c r="C187" s="71"/>
      <c r="D187" s="71"/>
      <c r="E187" s="81"/>
    </row>
    <row r="188" spans="1:5" s="61" customFormat="1" ht="12.75">
      <c r="A188" s="71"/>
      <c r="B188" s="69"/>
      <c r="C188" s="71"/>
      <c r="D188" s="71"/>
      <c r="E188" s="81"/>
    </row>
    <row r="189" spans="1:5" s="61" customFormat="1" ht="12.75">
      <c r="A189" s="71"/>
      <c r="B189" s="69"/>
      <c r="C189" s="71"/>
      <c r="D189" s="71"/>
      <c r="E189" s="81"/>
    </row>
    <row r="190" spans="1:5" s="61" customFormat="1" ht="12.75">
      <c r="A190" s="71"/>
      <c r="B190" s="69"/>
      <c r="C190" s="71"/>
      <c r="D190" s="71"/>
      <c r="E190" s="81"/>
    </row>
    <row r="191" spans="1:5" s="61" customFormat="1" ht="12.75">
      <c r="A191" s="71"/>
      <c r="B191" s="69"/>
      <c r="C191" s="71"/>
      <c r="D191" s="71"/>
      <c r="E191" s="81"/>
    </row>
    <row r="192" spans="1:5" s="61" customFormat="1" ht="12.75">
      <c r="A192" s="71"/>
      <c r="B192" s="69"/>
      <c r="C192" s="71"/>
      <c r="D192" s="71"/>
      <c r="E192" s="81"/>
    </row>
    <row r="193" spans="1:5" s="61" customFormat="1" ht="12.75">
      <c r="A193" s="71"/>
      <c r="B193" s="69"/>
      <c r="C193" s="71"/>
      <c r="D193" s="71"/>
      <c r="E193" s="81"/>
    </row>
    <row r="194" spans="1:5" s="61" customFormat="1" ht="12.75">
      <c r="A194" s="71"/>
      <c r="B194" s="69"/>
      <c r="C194" s="71"/>
      <c r="D194" s="71"/>
      <c r="E194" s="81"/>
    </row>
    <row r="195" spans="1:5" s="61" customFormat="1" ht="12.75">
      <c r="A195" s="71"/>
      <c r="B195" s="69"/>
      <c r="C195" s="71"/>
      <c r="D195" s="71"/>
      <c r="E195" s="81"/>
    </row>
    <row r="196" spans="1:5" s="61" customFormat="1" ht="12.75">
      <c r="A196" s="71"/>
      <c r="B196" s="69"/>
      <c r="C196" s="71"/>
      <c r="D196" s="71"/>
      <c r="E196" s="81"/>
    </row>
    <row r="197" spans="1:5" s="61" customFormat="1" ht="12.75">
      <c r="A197" s="71"/>
      <c r="B197" s="69"/>
      <c r="C197" s="71"/>
      <c r="D197" s="71"/>
      <c r="E197" s="81"/>
    </row>
    <row r="198" spans="1:5" s="61" customFormat="1" ht="12.75">
      <c r="A198" s="71"/>
      <c r="B198" s="69"/>
      <c r="C198" s="71"/>
      <c r="D198" s="71"/>
      <c r="E198" s="81"/>
    </row>
    <row r="199" spans="1:5" s="61" customFormat="1" ht="12.75">
      <c r="A199" s="71"/>
      <c r="B199" s="69"/>
      <c r="C199" s="71"/>
      <c r="D199" s="71"/>
      <c r="E199" s="81"/>
    </row>
    <row r="200" spans="1:5" s="61" customFormat="1" ht="12.75">
      <c r="A200" s="71"/>
      <c r="B200" s="69"/>
      <c r="C200" s="71"/>
      <c r="D200" s="71"/>
      <c r="E200" s="81"/>
    </row>
    <row r="201" spans="1:5" s="61" customFormat="1" ht="12.75">
      <c r="A201" s="71"/>
      <c r="B201" s="69"/>
      <c r="C201" s="71"/>
      <c r="D201" s="71"/>
      <c r="E201" s="81"/>
    </row>
    <row r="202" spans="1:5" s="61" customFormat="1" ht="12.75">
      <c r="A202" s="71"/>
      <c r="B202" s="69"/>
      <c r="C202" s="71"/>
      <c r="D202" s="71"/>
      <c r="E202" s="81"/>
    </row>
    <row r="203" spans="1:5" s="61" customFormat="1" ht="12.75">
      <c r="A203" s="71"/>
      <c r="B203" s="69"/>
      <c r="C203" s="71"/>
      <c r="D203" s="71"/>
      <c r="E203" s="81"/>
    </row>
    <row r="204" spans="1:5" s="61" customFormat="1" ht="12.75">
      <c r="A204" s="71"/>
      <c r="B204" s="69"/>
      <c r="C204" s="71"/>
      <c r="D204" s="71"/>
      <c r="E204" s="81"/>
    </row>
    <row r="205" spans="1:5" s="61" customFormat="1" ht="12.75">
      <c r="A205" s="71"/>
      <c r="B205" s="69"/>
      <c r="C205" s="71"/>
      <c r="D205" s="71"/>
      <c r="E205" s="81"/>
    </row>
    <row r="206" spans="1:5" s="61" customFormat="1" ht="12.75">
      <c r="A206" s="71"/>
      <c r="B206" s="69"/>
      <c r="C206" s="71"/>
      <c r="D206" s="71"/>
      <c r="E206" s="81"/>
    </row>
    <row r="207" spans="1:5" s="61" customFormat="1" ht="12.75">
      <c r="A207" s="71"/>
      <c r="B207" s="69"/>
      <c r="C207" s="71"/>
      <c r="D207" s="71"/>
      <c r="E207" s="81"/>
    </row>
    <row r="208" spans="1:5" s="61" customFormat="1" ht="12.75">
      <c r="A208" s="71"/>
      <c r="B208" s="69"/>
      <c r="C208" s="71"/>
      <c r="D208" s="71"/>
      <c r="E208" s="81"/>
    </row>
    <row r="209" spans="1:5" s="61" customFormat="1" ht="12.75">
      <c r="A209" s="71"/>
      <c r="B209" s="69"/>
      <c r="C209" s="71"/>
      <c r="D209" s="71"/>
      <c r="E209" s="81"/>
    </row>
    <row r="210" spans="1:5" s="61" customFormat="1" ht="12.75">
      <c r="A210" s="71"/>
      <c r="B210" s="69"/>
      <c r="C210" s="71"/>
      <c r="D210" s="71"/>
      <c r="E210" s="81"/>
    </row>
    <row r="211" spans="1:5" s="61" customFormat="1" ht="12.75">
      <c r="A211" s="71"/>
      <c r="B211" s="69"/>
      <c r="C211" s="71"/>
      <c r="D211" s="71"/>
      <c r="E211" s="81"/>
    </row>
    <row r="212" spans="1:5" s="61" customFormat="1" ht="12.75">
      <c r="A212" s="71"/>
      <c r="B212" s="69"/>
      <c r="C212" s="71"/>
      <c r="D212" s="71"/>
      <c r="E212" s="81"/>
    </row>
    <row r="213" spans="1:5" s="61" customFormat="1" ht="12.75">
      <c r="A213" s="71"/>
      <c r="B213" s="69"/>
      <c r="C213" s="71"/>
      <c r="D213" s="71"/>
      <c r="E213" s="81"/>
    </row>
    <row r="214" spans="1:5" s="61" customFormat="1" ht="12.75">
      <c r="A214" s="71"/>
      <c r="B214" s="69"/>
      <c r="C214" s="71"/>
      <c r="D214" s="71"/>
      <c r="E214" s="81"/>
    </row>
    <row r="215" spans="1:5" s="61" customFormat="1" ht="12.75">
      <c r="A215" s="71"/>
      <c r="B215" s="69"/>
      <c r="C215" s="71"/>
      <c r="D215" s="71"/>
      <c r="E215" s="81"/>
    </row>
    <row r="216" spans="1:5" s="61" customFormat="1" ht="12.75">
      <c r="A216" s="71"/>
      <c r="B216" s="69"/>
      <c r="C216" s="71"/>
      <c r="D216" s="71"/>
      <c r="E216" s="81"/>
    </row>
    <row r="217" spans="1:5" s="61" customFormat="1" ht="12.75">
      <c r="A217" s="71"/>
      <c r="B217" s="69"/>
      <c r="C217" s="71"/>
      <c r="D217" s="71"/>
      <c r="E217" s="81"/>
    </row>
    <row r="218" spans="1:5" s="61" customFormat="1" ht="12.75">
      <c r="A218" s="71"/>
      <c r="B218" s="69"/>
      <c r="C218" s="71"/>
      <c r="D218" s="71"/>
      <c r="E218" s="81"/>
    </row>
    <row r="219" spans="1:5" s="61" customFormat="1" ht="12.75">
      <c r="A219" s="71"/>
      <c r="B219" s="69"/>
      <c r="C219" s="71"/>
      <c r="D219" s="71"/>
      <c r="E219" s="81"/>
    </row>
    <row r="220" spans="1:5" s="61" customFormat="1" ht="12.75">
      <c r="A220" s="71"/>
      <c r="B220" s="69"/>
      <c r="C220" s="71"/>
      <c r="D220" s="71"/>
      <c r="E220" s="81"/>
    </row>
    <row r="221" spans="1:5" s="61" customFormat="1" ht="12.75">
      <c r="A221" s="71"/>
      <c r="B221" s="69"/>
      <c r="C221" s="71"/>
      <c r="D221" s="71"/>
      <c r="E221" s="81"/>
    </row>
    <row r="222" spans="1:5" s="61" customFormat="1" ht="12.75">
      <c r="A222" s="71"/>
      <c r="B222" s="69"/>
      <c r="C222" s="71"/>
      <c r="D222" s="71"/>
      <c r="E222" s="81"/>
    </row>
    <row r="223" spans="1:5" s="61" customFormat="1" ht="12.75">
      <c r="A223" s="71"/>
      <c r="B223" s="69"/>
      <c r="C223" s="71"/>
      <c r="D223" s="71"/>
      <c r="E223" s="81"/>
    </row>
    <row r="224" spans="1:5" s="61" customFormat="1" ht="12.75">
      <c r="A224" s="71"/>
      <c r="B224" s="69"/>
      <c r="C224" s="71"/>
      <c r="D224" s="71"/>
      <c r="E224" s="81"/>
    </row>
    <row r="225" spans="1:5" s="61" customFormat="1" ht="12.75">
      <c r="A225" s="71"/>
      <c r="B225" s="69"/>
      <c r="C225" s="71"/>
      <c r="D225" s="71"/>
      <c r="E225" s="81"/>
    </row>
    <row r="226" spans="1:5" s="61" customFormat="1" ht="12.75">
      <c r="A226" s="71"/>
      <c r="B226" s="69"/>
      <c r="C226" s="71"/>
      <c r="D226" s="71"/>
      <c r="E226" s="81"/>
    </row>
    <row r="227" spans="1:5" s="61" customFormat="1" ht="12.75">
      <c r="A227" s="71"/>
      <c r="B227" s="69"/>
      <c r="C227" s="71"/>
      <c r="D227" s="71"/>
      <c r="E227" s="81"/>
    </row>
    <row r="228" spans="1:5" s="61" customFormat="1" ht="12.75">
      <c r="A228" s="71"/>
      <c r="B228" s="69"/>
      <c r="C228" s="71"/>
      <c r="D228" s="71"/>
      <c r="E228" s="81"/>
    </row>
    <row r="229" spans="1:5" s="61" customFormat="1" ht="12.75">
      <c r="A229" s="71"/>
      <c r="B229" s="69"/>
      <c r="C229" s="71"/>
      <c r="D229" s="71"/>
      <c r="E229" s="81"/>
    </row>
    <row r="230" spans="1:5" s="61" customFormat="1" ht="12.75">
      <c r="A230" s="71"/>
      <c r="B230" s="69"/>
      <c r="C230" s="71"/>
      <c r="D230" s="71"/>
      <c r="E230" s="81"/>
    </row>
    <row r="231" spans="1:5" s="61" customFormat="1" ht="12.75">
      <c r="A231" s="71"/>
      <c r="B231" s="69"/>
      <c r="C231" s="71"/>
      <c r="D231" s="71"/>
      <c r="E231" s="81"/>
    </row>
    <row r="232" spans="1:5" s="61" customFormat="1" ht="12.75">
      <c r="A232" s="71"/>
      <c r="B232" s="69"/>
      <c r="C232" s="71"/>
      <c r="D232" s="71"/>
      <c r="E232" s="81"/>
    </row>
    <row r="233" spans="1:5" s="61" customFormat="1" ht="12.75">
      <c r="A233" s="71"/>
      <c r="B233" s="69"/>
      <c r="C233" s="71"/>
      <c r="D233" s="71"/>
      <c r="E233" s="81"/>
    </row>
    <row r="234" spans="1:5" s="61" customFormat="1" ht="12.75">
      <c r="A234" s="71"/>
      <c r="B234" s="69"/>
      <c r="C234" s="71"/>
      <c r="D234" s="71"/>
      <c r="E234" s="81"/>
    </row>
    <row r="235" spans="1:5" s="61" customFormat="1" ht="12.75">
      <c r="A235" s="71"/>
      <c r="B235" s="69"/>
      <c r="C235" s="71"/>
      <c r="D235" s="71"/>
      <c r="E235" s="81"/>
    </row>
    <row r="236" spans="1:5" s="61" customFormat="1" ht="12.75">
      <c r="A236" s="71"/>
      <c r="B236" s="69"/>
      <c r="C236" s="71"/>
      <c r="D236" s="71"/>
      <c r="E236" s="81"/>
    </row>
    <row r="237" spans="1:5" s="61" customFormat="1" ht="12.75">
      <c r="A237" s="71"/>
      <c r="B237" s="69"/>
      <c r="C237" s="71"/>
      <c r="D237" s="71"/>
      <c r="E237" s="81"/>
    </row>
    <row r="238" spans="1:5" s="61" customFormat="1" ht="12.75">
      <c r="A238" s="71"/>
      <c r="B238" s="69"/>
      <c r="C238" s="71"/>
      <c r="D238" s="71"/>
      <c r="E238" s="81"/>
    </row>
    <row r="239" spans="1:5" s="61" customFormat="1" ht="12.75">
      <c r="A239" s="71"/>
      <c r="B239" s="69"/>
      <c r="C239" s="71"/>
      <c r="D239" s="71"/>
      <c r="E239" s="81"/>
    </row>
    <row r="240" spans="1:5" s="61" customFormat="1" ht="12.75">
      <c r="A240" s="71"/>
      <c r="B240" s="69"/>
      <c r="C240" s="71"/>
      <c r="D240" s="71"/>
      <c r="E240" s="81"/>
    </row>
    <row r="241" spans="1:5" s="61" customFormat="1" ht="12.75">
      <c r="A241" s="71"/>
      <c r="B241" s="69"/>
      <c r="C241" s="71"/>
      <c r="D241" s="71"/>
      <c r="E241" s="81"/>
    </row>
    <row r="242" spans="1:5" s="61" customFormat="1" ht="12.75">
      <c r="A242" s="71"/>
      <c r="B242" s="69"/>
      <c r="C242" s="71"/>
      <c r="D242" s="71"/>
      <c r="E242" s="81"/>
    </row>
    <row r="243" spans="1:5" s="61" customFormat="1" ht="12.75">
      <c r="A243" s="71"/>
      <c r="B243" s="69"/>
      <c r="C243" s="71"/>
      <c r="D243" s="71"/>
      <c r="E243" s="81"/>
    </row>
    <row r="244" spans="1:5" s="61" customFormat="1" ht="12.75">
      <c r="A244" s="71"/>
      <c r="B244" s="69"/>
      <c r="C244" s="71"/>
      <c r="D244" s="71"/>
      <c r="E244" s="81"/>
    </row>
    <row r="245" spans="1:5" s="61" customFormat="1" ht="12.75">
      <c r="A245" s="71"/>
      <c r="B245" s="69"/>
      <c r="C245" s="71"/>
      <c r="D245" s="71"/>
      <c r="E245" s="81"/>
    </row>
    <row r="246" spans="1:5" s="61" customFormat="1" ht="12.75">
      <c r="A246" s="71"/>
      <c r="B246" s="69"/>
      <c r="C246" s="71"/>
      <c r="D246" s="71"/>
      <c r="E246" s="81"/>
    </row>
    <row r="247" spans="1:5" s="61" customFormat="1" ht="12.75">
      <c r="A247" s="71"/>
      <c r="B247" s="69"/>
      <c r="C247" s="71"/>
      <c r="D247" s="71"/>
      <c r="E247" s="81"/>
    </row>
    <row r="248" spans="1:5" s="61" customFormat="1" ht="12.75">
      <c r="A248" s="71"/>
      <c r="B248" s="69"/>
      <c r="C248" s="71"/>
      <c r="D248" s="71"/>
      <c r="E248" s="81"/>
    </row>
    <row r="249" spans="1:5" s="61" customFormat="1" ht="12.75">
      <c r="A249" s="71"/>
      <c r="B249" s="69"/>
      <c r="C249" s="71"/>
      <c r="D249" s="71"/>
      <c r="E249" s="81"/>
    </row>
    <row r="250" spans="1:5" s="61" customFormat="1" ht="12.75">
      <c r="A250" s="71"/>
      <c r="B250" s="69"/>
      <c r="C250" s="71"/>
      <c r="D250" s="71"/>
      <c r="E250" s="81"/>
    </row>
    <row r="251" spans="1:5" s="61" customFormat="1" ht="12.75">
      <c r="A251" s="71"/>
      <c r="B251" s="69"/>
      <c r="C251" s="71"/>
      <c r="D251" s="71"/>
      <c r="E251" s="81"/>
    </row>
    <row r="252" spans="1:5" s="61" customFormat="1" ht="12.75">
      <c r="A252" s="71"/>
      <c r="B252" s="69"/>
      <c r="C252" s="71"/>
      <c r="D252" s="71"/>
      <c r="E252" s="81"/>
    </row>
    <row r="253" spans="1:5" s="61" customFormat="1" ht="12.75">
      <c r="A253" s="71"/>
      <c r="B253" s="69"/>
      <c r="C253" s="71"/>
      <c r="D253" s="71"/>
      <c r="E253" s="81"/>
    </row>
    <row r="254" spans="1:5" s="61" customFormat="1" ht="12.75">
      <c r="A254" s="71"/>
      <c r="B254" s="69"/>
      <c r="C254" s="71"/>
      <c r="D254" s="71"/>
      <c r="E254" s="81"/>
    </row>
    <row r="255" spans="1:5" s="61" customFormat="1" ht="12.75">
      <c r="A255" s="71"/>
      <c r="B255" s="69"/>
      <c r="C255" s="71"/>
      <c r="D255" s="71"/>
      <c r="E255" s="81"/>
    </row>
    <row r="256" spans="1:5" s="61" customFormat="1" ht="12.75">
      <c r="A256" s="71"/>
      <c r="B256" s="69"/>
      <c r="C256" s="71"/>
      <c r="D256" s="71"/>
      <c r="E256" s="81"/>
    </row>
    <row r="257" spans="1:5" s="61" customFormat="1" ht="12.75">
      <c r="A257" s="71"/>
      <c r="B257" s="69"/>
      <c r="C257" s="71"/>
      <c r="D257" s="71"/>
      <c r="E257" s="81"/>
    </row>
    <row r="258" spans="1:5" s="61" customFormat="1" ht="12.75">
      <c r="A258" s="71"/>
      <c r="B258" s="69"/>
      <c r="C258" s="71"/>
      <c r="D258" s="71"/>
      <c r="E258" s="81"/>
    </row>
    <row r="259" spans="1:5" s="61" customFormat="1" ht="12.75">
      <c r="A259" s="71"/>
      <c r="B259" s="69"/>
      <c r="C259" s="71"/>
      <c r="D259" s="71"/>
      <c r="E259" s="81"/>
    </row>
    <row r="260" spans="1:5" s="61" customFormat="1" ht="12.75">
      <c r="A260" s="71"/>
      <c r="B260" s="69"/>
      <c r="C260" s="71"/>
      <c r="D260" s="71"/>
      <c r="E260" s="81"/>
    </row>
    <row r="261" spans="1:5" s="61" customFormat="1" ht="12.75">
      <c r="A261" s="71"/>
      <c r="B261" s="69"/>
      <c r="C261" s="71"/>
      <c r="D261" s="71"/>
      <c r="E261" s="81"/>
    </row>
    <row r="262" spans="1:5" s="61" customFormat="1" ht="12.75">
      <c r="A262" s="71"/>
      <c r="B262" s="69"/>
      <c r="C262" s="71"/>
      <c r="D262" s="71"/>
      <c r="E262" s="81"/>
    </row>
    <row r="263" spans="1:5" s="61" customFormat="1" ht="12.75">
      <c r="A263" s="71"/>
      <c r="B263" s="69"/>
      <c r="C263" s="71"/>
      <c r="D263" s="71"/>
      <c r="E263" s="81"/>
    </row>
    <row r="264" spans="1:5" s="61" customFormat="1" ht="12.75">
      <c r="A264" s="71"/>
      <c r="B264" s="69"/>
      <c r="C264" s="71"/>
      <c r="D264" s="71"/>
      <c r="E264" s="81"/>
    </row>
    <row r="265" spans="1:5" s="61" customFormat="1" ht="12.75">
      <c r="A265" s="71"/>
      <c r="B265" s="69"/>
      <c r="C265" s="71"/>
      <c r="D265" s="71"/>
      <c r="E265" s="81"/>
    </row>
    <row r="266" spans="1:5" s="61" customFormat="1" ht="12.75">
      <c r="A266" s="71"/>
      <c r="B266" s="69"/>
      <c r="C266" s="71"/>
      <c r="D266" s="71"/>
      <c r="E266" s="81"/>
    </row>
    <row r="267" spans="1:5" s="61" customFormat="1" ht="12.75">
      <c r="A267" s="71"/>
      <c r="B267" s="69"/>
      <c r="C267" s="71"/>
      <c r="D267" s="71"/>
      <c r="E267" s="81"/>
    </row>
    <row r="268" spans="1:5" s="61" customFormat="1" ht="12.75">
      <c r="A268" s="71"/>
      <c r="B268" s="69"/>
      <c r="C268" s="71"/>
      <c r="D268" s="71"/>
      <c r="E268" s="81"/>
    </row>
    <row r="269" spans="1:5" s="61" customFormat="1" ht="12.75">
      <c r="A269" s="71"/>
      <c r="B269" s="69"/>
      <c r="C269" s="71"/>
      <c r="D269" s="71"/>
      <c r="E269" s="81"/>
    </row>
    <row r="270" spans="1:5" s="61" customFormat="1" ht="12.75">
      <c r="A270" s="71"/>
      <c r="B270" s="69"/>
      <c r="C270" s="71"/>
      <c r="D270" s="71"/>
      <c r="E270" s="81"/>
    </row>
    <row r="271" spans="1:5" s="61" customFormat="1" ht="12.75">
      <c r="A271" s="71"/>
      <c r="B271" s="69"/>
      <c r="C271" s="71"/>
      <c r="D271" s="71"/>
      <c r="E271" s="81"/>
    </row>
    <row r="272" spans="1:5" s="61" customFormat="1" ht="12.75">
      <c r="A272" s="71"/>
      <c r="B272" s="69"/>
      <c r="C272" s="71"/>
      <c r="D272" s="71"/>
      <c r="E272" s="81"/>
    </row>
    <row r="273" spans="1:5" s="61" customFormat="1" ht="12.75">
      <c r="A273" s="71"/>
      <c r="B273" s="69"/>
      <c r="C273" s="71"/>
      <c r="D273" s="71"/>
      <c r="E273" s="81"/>
    </row>
    <row r="274" spans="1:5" s="61" customFormat="1" ht="12.75">
      <c r="A274" s="71"/>
      <c r="B274" s="69"/>
      <c r="C274" s="71"/>
      <c r="D274" s="71"/>
      <c r="E274" s="81"/>
    </row>
    <row r="275" spans="1:5" s="61" customFormat="1" ht="12.75">
      <c r="A275" s="71"/>
      <c r="B275" s="69"/>
      <c r="C275" s="71"/>
      <c r="D275" s="71"/>
      <c r="E275" s="81"/>
    </row>
    <row r="276" spans="1:5" s="61" customFormat="1" ht="12.75">
      <c r="A276" s="71"/>
      <c r="B276" s="69"/>
      <c r="C276" s="71"/>
      <c r="D276" s="71"/>
      <c r="E276" s="81"/>
    </row>
    <row r="277" spans="1:5" s="61" customFormat="1" ht="12.75">
      <c r="A277" s="71"/>
      <c r="B277" s="69"/>
      <c r="C277" s="71"/>
      <c r="D277" s="71"/>
      <c r="E277" s="81"/>
    </row>
    <row r="278" spans="1:5" s="61" customFormat="1" ht="12.75">
      <c r="A278" s="71"/>
      <c r="B278" s="69"/>
      <c r="C278" s="71"/>
      <c r="D278" s="71"/>
      <c r="E278" s="81"/>
    </row>
    <row r="279" spans="1:5" s="61" customFormat="1" ht="12.75">
      <c r="A279" s="71"/>
      <c r="B279" s="69"/>
      <c r="C279" s="71"/>
      <c r="D279" s="71"/>
      <c r="E279" s="81"/>
    </row>
    <row r="280" spans="1:5" s="61" customFormat="1" ht="12.75">
      <c r="A280" s="71"/>
      <c r="B280" s="69"/>
      <c r="C280" s="71"/>
      <c r="D280" s="71"/>
      <c r="E280" s="81"/>
    </row>
    <row r="281" spans="1:5" s="61" customFormat="1" ht="12.75">
      <c r="A281" s="71"/>
      <c r="B281" s="69"/>
      <c r="C281" s="71"/>
      <c r="D281" s="71"/>
      <c r="E281" s="81"/>
    </row>
    <row r="282" spans="1:5" s="61" customFormat="1" ht="12.75">
      <c r="A282" s="71"/>
      <c r="B282" s="69"/>
      <c r="C282" s="71"/>
      <c r="D282" s="71"/>
      <c r="E282" s="81"/>
    </row>
    <row r="283" spans="1:5" s="61" customFormat="1" ht="12.75">
      <c r="A283" s="71"/>
      <c r="B283" s="69"/>
      <c r="C283" s="71"/>
      <c r="D283" s="71"/>
      <c r="E283" s="81"/>
    </row>
    <row r="284" spans="1:5" s="61" customFormat="1" ht="12.75">
      <c r="A284" s="71"/>
      <c r="B284" s="69"/>
      <c r="C284" s="71"/>
      <c r="D284" s="71"/>
      <c r="E284" s="81"/>
    </row>
    <row r="285" spans="1:5" s="61" customFormat="1" ht="12.75">
      <c r="A285" s="71"/>
      <c r="B285" s="69"/>
      <c r="C285" s="71"/>
      <c r="D285" s="71"/>
      <c r="E285" s="81"/>
    </row>
    <row r="286" spans="1:5" s="61" customFormat="1" ht="12.75">
      <c r="A286" s="71"/>
      <c r="B286" s="69"/>
      <c r="C286" s="71"/>
      <c r="D286" s="71"/>
      <c r="E286" s="81"/>
    </row>
    <row r="287" spans="1:5" s="61" customFormat="1" ht="12.75">
      <c r="A287" s="71"/>
      <c r="B287" s="69"/>
      <c r="C287" s="71"/>
      <c r="D287" s="71"/>
      <c r="E287" s="81"/>
    </row>
    <row r="288" spans="1:5" s="61" customFormat="1" ht="12.75">
      <c r="A288" s="71"/>
      <c r="B288" s="69"/>
      <c r="C288" s="71"/>
      <c r="D288" s="71"/>
      <c r="E288" s="81"/>
    </row>
    <row r="289" spans="1:5" s="61" customFormat="1" ht="12.75">
      <c r="A289" s="71"/>
      <c r="B289" s="69"/>
      <c r="C289" s="71"/>
      <c r="D289" s="71"/>
      <c r="E289" s="81"/>
    </row>
    <row r="290" spans="1:5" s="61" customFormat="1" ht="12.75">
      <c r="A290" s="71"/>
      <c r="B290" s="69"/>
      <c r="C290" s="71"/>
      <c r="D290" s="71"/>
      <c r="E290" s="81"/>
    </row>
    <row r="291" spans="1:5" s="61" customFormat="1" ht="12.75">
      <c r="A291" s="71"/>
      <c r="B291" s="69"/>
      <c r="C291" s="71"/>
      <c r="D291" s="71"/>
      <c r="E291" s="81"/>
    </row>
    <row r="292" spans="1:5" s="61" customFormat="1" ht="12.75">
      <c r="A292" s="71"/>
      <c r="B292" s="69"/>
      <c r="C292" s="71"/>
      <c r="D292" s="71"/>
      <c r="E292" s="81"/>
    </row>
    <row r="293" spans="1:5" s="61" customFormat="1" ht="12.75">
      <c r="A293" s="71"/>
      <c r="B293" s="69"/>
      <c r="C293" s="71"/>
      <c r="D293" s="71"/>
      <c r="E293" s="81"/>
    </row>
    <row r="294" spans="1:5" s="61" customFormat="1" ht="12.75">
      <c r="A294" s="71"/>
      <c r="B294" s="69"/>
      <c r="C294" s="71"/>
      <c r="D294" s="71"/>
      <c r="E294" s="81"/>
    </row>
    <row r="295" spans="1:5" s="61" customFormat="1" ht="12.75">
      <c r="A295" s="71"/>
      <c r="B295" s="69"/>
      <c r="C295" s="71"/>
      <c r="D295" s="71"/>
      <c r="E295" s="81"/>
    </row>
    <row r="296" spans="1:5" s="61" customFormat="1" ht="12.75">
      <c r="A296" s="71"/>
      <c r="B296" s="69"/>
      <c r="C296" s="71"/>
      <c r="D296" s="71"/>
      <c r="E296" s="81"/>
    </row>
    <row r="297" spans="1:5" s="61" customFormat="1" ht="12.75">
      <c r="A297" s="71"/>
      <c r="B297" s="69"/>
      <c r="C297" s="71"/>
      <c r="D297" s="71"/>
      <c r="E297" s="81"/>
    </row>
    <row r="298" spans="1:5" s="61" customFormat="1" ht="12.75">
      <c r="A298" s="71"/>
      <c r="B298" s="69"/>
      <c r="C298" s="71"/>
      <c r="D298" s="71"/>
      <c r="E298" s="81"/>
    </row>
    <row r="299" spans="1:5" s="61" customFormat="1" ht="12.75">
      <c r="A299" s="71"/>
      <c r="B299" s="69"/>
      <c r="C299" s="71"/>
      <c r="D299" s="71"/>
      <c r="E299" s="81"/>
    </row>
    <row r="300" spans="1:5" s="61" customFormat="1" ht="12.75">
      <c r="A300" s="71"/>
      <c r="B300" s="69"/>
      <c r="C300" s="71"/>
      <c r="D300" s="71"/>
      <c r="E300" s="81"/>
    </row>
    <row r="301" spans="1:5" s="61" customFormat="1" ht="12.75">
      <c r="A301" s="71"/>
      <c r="B301" s="69"/>
      <c r="C301" s="71"/>
      <c r="D301" s="71"/>
      <c r="E301" s="81"/>
    </row>
    <row r="302" spans="1:5" s="61" customFormat="1" ht="12.75">
      <c r="A302" s="71"/>
      <c r="B302" s="69"/>
      <c r="C302" s="71"/>
      <c r="D302" s="71"/>
      <c r="E302" s="81"/>
    </row>
    <row r="303" spans="1:5" s="61" customFormat="1" ht="12.75">
      <c r="A303" s="71"/>
      <c r="B303" s="69"/>
      <c r="C303" s="71"/>
      <c r="D303" s="71"/>
      <c r="E303" s="81"/>
    </row>
    <row r="304" spans="1:5" s="61" customFormat="1" ht="12.75">
      <c r="A304" s="71"/>
      <c r="B304" s="69"/>
      <c r="C304" s="71"/>
      <c r="D304" s="71"/>
      <c r="E304" s="81"/>
    </row>
    <row r="305" spans="1:5" s="61" customFormat="1" ht="12.75">
      <c r="A305" s="71"/>
      <c r="B305" s="69"/>
      <c r="C305" s="71"/>
      <c r="D305" s="71"/>
      <c r="E305" s="81"/>
    </row>
    <row r="306" spans="1:5" s="61" customFormat="1" ht="12.75">
      <c r="A306" s="71"/>
      <c r="B306" s="69"/>
      <c r="C306" s="71"/>
      <c r="D306" s="71"/>
      <c r="E306" s="81"/>
    </row>
    <row r="307" spans="1:5" s="61" customFormat="1" ht="12.75">
      <c r="A307" s="71"/>
      <c r="B307" s="69"/>
      <c r="C307" s="71"/>
      <c r="D307" s="71"/>
      <c r="E307" s="81"/>
    </row>
    <row r="308" spans="1:5" s="61" customFormat="1" ht="12.75">
      <c r="A308" s="71"/>
      <c r="B308" s="69"/>
      <c r="C308" s="71"/>
      <c r="D308" s="71"/>
      <c r="E308" s="81"/>
    </row>
    <row r="309" spans="1:5" s="61" customFormat="1" ht="12.75">
      <c r="A309" s="71"/>
      <c r="B309" s="69"/>
      <c r="C309" s="71"/>
      <c r="D309" s="71"/>
      <c r="E309" s="81"/>
    </row>
    <row r="310" spans="1:5" s="61" customFormat="1" ht="12.75">
      <c r="A310" s="71"/>
      <c r="B310" s="69"/>
      <c r="C310" s="71"/>
      <c r="D310" s="71"/>
      <c r="E310" s="81"/>
    </row>
    <row r="311" spans="1:5" s="61" customFormat="1" ht="12.75">
      <c r="A311" s="71"/>
      <c r="B311" s="69"/>
      <c r="C311" s="71"/>
      <c r="D311" s="71"/>
      <c r="E311" s="81"/>
    </row>
    <row r="312" spans="1:5" s="61" customFormat="1" ht="12.75">
      <c r="A312" s="71"/>
      <c r="B312" s="69"/>
      <c r="C312" s="71"/>
      <c r="D312" s="71"/>
      <c r="E312" s="81"/>
    </row>
    <row r="313" spans="1:5" s="61" customFormat="1" ht="12.75">
      <c r="A313" s="71"/>
      <c r="B313" s="69"/>
      <c r="C313" s="71"/>
      <c r="D313" s="71"/>
      <c r="E313" s="81"/>
    </row>
    <row r="314" spans="1:5" s="61" customFormat="1" ht="12.75">
      <c r="A314" s="71"/>
      <c r="B314" s="69"/>
      <c r="C314" s="71"/>
      <c r="D314" s="71"/>
      <c r="E314" s="81"/>
    </row>
    <row r="315" spans="1:5" s="61" customFormat="1" ht="12.75">
      <c r="A315" s="71"/>
      <c r="B315" s="69"/>
      <c r="C315" s="71"/>
      <c r="D315" s="71"/>
      <c r="E315" s="81"/>
    </row>
    <row r="316" spans="1:5" s="61" customFormat="1" ht="12.75">
      <c r="A316" s="71"/>
      <c r="B316" s="69"/>
      <c r="C316" s="71"/>
      <c r="D316" s="71"/>
      <c r="E316" s="81"/>
    </row>
    <row r="317" spans="1:5" s="61" customFormat="1" ht="12.75">
      <c r="A317" s="71"/>
      <c r="B317" s="69"/>
      <c r="C317" s="71"/>
      <c r="D317" s="71"/>
      <c r="E317" s="81"/>
    </row>
    <row r="318" spans="1:5" s="61" customFormat="1" ht="12.75">
      <c r="A318" s="71"/>
      <c r="B318" s="69"/>
      <c r="C318" s="71"/>
      <c r="D318" s="71"/>
      <c r="E318" s="81"/>
    </row>
    <row r="319" spans="1:5" s="61" customFormat="1" ht="12.75">
      <c r="A319" s="71"/>
      <c r="B319" s="69"/>
      <c r="C319" s="71"/>
      <c r="D319" s="71"/>
      <c r="E319" s="81"/>
    </row>
    <row r="320" spans="1:5" s="61" customFormat="1" ht="12.75">
      <c r="A320" s="71"/>
      <c r="B320" s="69"/>
      <c r="C320" s="71"/>
      <c r="D320" s="71"/>
      <c r="E320" s="81"/>
    </row>
    <row r="321" spans="1:5" s="61" customFormat="1" ht="12.75">
      <c r="A321" s="71"/>
      <c r="B321" s="69"/>
      <c r="C321" s="71"/>
      <c r="D321" s="71"/>
      <c r="E321" s="81"/>
    </row>
    <row r="322" spans="1:5" s="61" customFormat="1" ht="12.75">
      <c r="A322" s="71"/>
      <c r="B322" s="69"/>
      <c r="C322" s="71"/>
      <c r="D322" s="71"/>
      <c r="E322" s="81"/>
    </row>
    <row r="323" spans="1:5" s="61" customFormat="1" ht="12.75">
      <c r="A323" s="71"/>
      <c r="B323" s="69"/>
      <c r="C323" s="71"/>
      <c r="D323" s="71"/>
      <c r="E323" s="81"/>
    </row>
    <row r="324" spans="1:5" s="61" customFormat="1" ht="12.75">
      <c r="A324" s="71"/>
      <c r="B324" s="69"/>
      <c r="C324" s="71"/>
      <c r="D324" s="71"/>
      <c r="E324" s="81"/>
    </row>
    <row r="325" spans="1:5" s="61" customFormat="1" ht="12.75">
      <c r="A325" s="71"/>
      <c r="B325" s="69"/>
      <c r="C325" s="71"/>
      <c r="D325" s="71"/>
      <c r="E325" s="81"/>
    </row>
    <row r="326" spans="1:5" s="61" customFormat="1" ht="12.75">
      <c r="A326" s="71"/>
      <c r="B326" s="69"/>
      <c r="C326" s="71"/>
      <c r="D326" s="71"/>
      <c r="E326" s="81"/>
    </row>
    <row r="327" spans="1:5" s="61" customFormat="1" ht="12.75">
      <c r="A327" s="71"/>
      <c r="B327" s="69"/>
      <c r="C327" s="71"/>
      <c r="D327" s="71"/>
      <c r="E327" s="81"/>
    </row>
    <row r="328" spans="1:5" s="61" customFormat="1" ht="12.75">
      <c r="A328" s="71"/>
      <c r="B328" s="69"/>
      <c r="C328" s="71"/>
      <c r="D328" s="71"/>
      <c r="E328" s="81"/>
    </row>
    <row r="329" spans="1:5" s="61" customFormat="1" ht="12.75">
      <c r="A329" s="71"/>
      <c r="B329" s="69"/>
      <c r="C329" s="71"/>
      <c r="D329" s="71"/>
      <c r="E329" s="81"/>
    </row>
    <row r="330" spans="1:5" s="61" customFormat="1" ht="12.75">
      <c r="A330" s="71"/>
      <c r="B330" s="69"/>
      <c r="C330" s="71"/>
      <c r="D330" s="71"/>
      <c r="E330" s="81"/>
    </row>
    <row r="331" spans="1:5" s="61" customFormat="1" ht="12.75">
      <c r="A331" s="71"/>
      <c r="B331" s="69"/>
      <c r="C331" s="71"/>
      <c r="D331" s="71"/>
      <c r="E331" s="81"/>
    </row>
    <row r="332" spans="1:5" s="61" customFormat="1" ht="12.75">
      <c r="A332" s="71"/>
      <c r="B332" s="69"/>
      <c r="C332" s="71"/>
      <c r="D332" s="71"/>
      <c r="E332" s="81"/>
    </row>
    <row r="333" spans="1:5" s="61" customFormat="1" ht="12.75">
      <c r="A333" s="71"/>
      <c r="B333" s="69"/>
      <c r="C333" s="71"/>
      <c r="D333" s="71"/>
      <c r="E333" s="81"/>
    </row>
    <row r="334" spans="1:5" s="61" customFormat="1" ht="12.75">
      <c r="A334" s="71"/>
      <c r="B334" s="69"/>
      <c r="C334" s="71"/>
      <c r="D334" s="71"/>
      <c r="E334" s="81"/>
    </row>
    <row r="335" spans="1:5" s="61" customFormat="1" ht="12.75">
      <c r="A335" s="71"/>
      <c r="B335" s="69"/>
      <c r="C335" s="71"/>
      <c r="D335" s="71"/>
      <c r="E335" s="81"/>
    </row>
    <row r="336" spans="1:5" s="61" customFormat="1" ht="12.75">
      <c r="A336" s="71"/>
      <c r="B336" s="69"/>
      <c r="C336" s="71"/>
      <c r="D336" s="71"/>
      <c r="E336" s="81"/>
    </row>
    <row r="337" spans="1:5" s="61" customFormat="1" ht="12.75">
      <c r="A337" s="71"/>
      <c r="B337" s="69"/>
      <c r="C337" s="71"/>
      <c r="D337" s="71"/>
      <c r="E337" s="81"/>
    </row>
    <row r="338" spans="1:5" s="61" customFormat="1" ht="12.75">
      <c r="A338" s="71"/>
      <c r="B338" s="69"/>
      <c r="C338" s="71"/>
      <c r="D338" s="71"/>
      <c r="E338" s="81"/>
    </row>
    <row r="339" spans="1:5" s="61" customFormat="1" ht="12.75">
      <c r="A339" s="71"/>
      <c r="B339" s="69"/>
      <c r="C339" s="71"/>
      <c r="D339" s="71"/>
      <c r="E339" s="81"/>
    </row>
    <row r="340" spans="1:5" s="61" customFormat="1" ht="12.75">
      <c r="A340" s="71"/>
      <c r="B340" s="69"/>
      <c r="C340" s="71"/>
      <c r="D340" s="71"/>
      <c r="E340" s="81"/>
    </row>
    <row r="341" spans="1:5" s="61" customFormat="1" ht="12.75">
      <c r="A341" s="71"/>
      <c r="B341" s="69"/>
      <c r="C341" s="71"/>
      <c r="D341" s="71"/>
      <c r="E341" s="81"/>
    </row>
    <row r="342" spans="1:5" s="61" customFormat="1" ht="12.75">
      <c r="A342" s="71"/>
      <c r="B342" s="69"/>
      <c r="C342" s="71"/>
      <c r="D342" s="71"/>
      <c r="E342" s="81"/>
    </row>
    <row r="343" spans="1:5" s="61" customFormat="1" ht="12.75">
      <c r="A343" s="71"/>
      <c r="B343" s="69"/>
      <c r="C343" s="71"/>
      <c r="D343" s="71"/>
      <c r="E343" s="81"/>
    </row>
    <row r="344" spans="1:5" s="61" customFormat="1" ht="12.75">
      <c r="A344" s="71"/>
      <c r="B344" s="69"/>
      <c r="C344" s="71"/>
      <c r="D344" s="71"/>
      <c r="E344" s="81"/>
    </row>
    <row r="345" spans="1:5" s="61" customFormat="1" ht="12.75">
      <c r="A345" s="71"/>
      <c r="B345" s="69"/>
      <c r="C345" s="71"/>
      <c r="D345" s="71"/>
      <c r="E345" s="81"/>
    </row>
    <row r="346" spans="1:5" s="61" customFormat="1" ht="12.75">
      <c r="A346" s="71"/>
      <c r="B346" s="69"/>
      <c r="C346" s="71"/>
      <c r="D346" s="71"/>
      <c r="E346" s="81"/>
    </row>
    <row r="347" spans="1:5" s="61" customFormat="1" ht="12.75">
      <c r="A347" s="71"/>
      <c r="B347" s="69"/>
      <c r="C347" s="71"/>
      <c r="D347" s="71"/>
      <c r="E347" s="81"/>
    </row>
    <row r="348" spans="1:5" s="61" customFormat="1" ht="12.75">
      <c r="A348" s="71"/>
      <c r="B348" s="69"/>
      <c r="C348" s="71"/>
      <c r="D348" s="71"/>
      <c r="E348" s="81"/>
    </row>
    <row r="349" spans="1:5" s="61" customFormat="1" ht="12.75">
      <c r="A349" s="71"/>
      <c r="B349" s="69"/>
      <c r="C349" s="71"/>
      <c r="D349" s="71"/>
      <c r="E349" s="81"/>
    </row>
    <row r="350" spans="1:5" s="61" customFormat="1" ht="12.75">
      <c r="A350" s="71"/>
      <c r="B350" s="69"/>
      <c r="C350" s="71"/>
      <c r="D350" s="71"/>
      <c r="E350" s="81"/>
    </row>
    <row r="351" spans="1:5" s="61" customFormat="1" ht="12.75">
      <c r="A351" s="71"/>
      <c r="B351" s="69"/>
      <c r="C351" s="71"/>
      <c r="D351" s="71"/>
      <c r="E351" s="81"/>
    </row>
    <row r="352" spans="1:5" s="61" customFormat="1" ht="12.75">
      <c r="A352" s="71"/>
      <c r="B352" s="69"/>
      <c r="C352" s="71"/>
      <c r="D352" s="71"/>
      <c r="E352" s="81"/>
    </row>
    <row r="353" spans="1:5" s="61" customFormat="1" ht="12.75">
      <c r="A353" s="71"/>
      <c r="B353" s="69"/>
      <c r="C353" s="71"/>
      <c r="D353" s="71"/>
      <c r="E353" s="81"/>
    </row>
    <row r="354" spans="1:5" s="61" customFormat="1" ht="12.75">
      <c r="A354" s="71"/>
      <c r="B354" s="69"/>
      <c r="C354" s="71"/>
      <c r="D354" s="71"/>
      <c r="E354" s="81"/>
    </row>
    <row r="355" spans="1:5" s="61" customFormat="1" ht="12.75">
      <c r="A355" s="71"/>
      <c r="B355" s="69"/>
      <c r="C355" s="71"/>
      <c r="D355" s="71"/>
      <c r="E355" s="81"/>
    </row>
    <row r="356" spans="1:5" s="61" customFormat="1" ht="12.75">
      <c r="A356" s="71"/>
      <c r="B356" s="69"/>
      <c r="C356" s="71"/>
      <c r="D356" s="71"/>
      <c r="E356" s="81"/>
    </row>
    <row r="357" spans="1:5" s="61" customFormat="1" ht="12.75">
      <c r="A357" s="71"/>
      <c r="B357" s="69"/>
      <c r="C357" s="71"/>
      <c r="D357" s="71"/>
      <c r="E357" s="81"/>
    </row>
    <row r="358" spans="1:5" s="61" customFormat="1" ht="12.75">
      <c r="A358" s="71"/>
      <c r="B358" s="69"/>
      <c r="C358" s="71"/>
      <c r="D358" s="71"/>
      <c r="E358" s="81"/>
    </row>
    <row r="359" spans="1:5" s="61" customFormat="1" ht="12.75">
      <c r="A359" s="71"/>
      <c r="B359" s="69"/>
      <c r="C359" s="71"/>
      <c r="D359" s="71"/>
      <c r="E359" s="81"/>
    </row>
    <row r="360" spans="1:5" s="61" customFormat="1" ht="12.75">
      <c r="A360" s="71"/>
      <c r="B360" s="69"/>
      <c r="C360" s="71"/>
      <c r="D360" s="71"/>
      <c r="E360" s="81"/>
    </row>
    <row r="361" spans="1:5" s="61" customFormat="1" ht="12.75">
      <c r="A361" s="71"/>
      <c r="B361" s="69"/>
      <c r="C361" s="71"/>
      <c r="D361" s="71"/>
      <c r="E361" s="81"/>
    </row>
    <row r="362" spans="1:5" s="61" customFormat="1" ht="12.75">
      <c r="A362" s="71"/>
      <c r="B362" s="69"/>
      <c r="C362" s="71"/>
      <c r="D362" s="71"/>
      <c r="E362" s="81"/>
    </row>
    <row r="363" spans="1:5" s="61" customFormat="1" ht="12.75">
      <c r="A363" s="71"/>
      <c r="B363" s="69"/>
      <c r="C363" s="71"/>
      <c r="D363" s="71"/>
      <c r="E363" s="81"/>
    </row>
    <row r="364" spans="1:5" s="61" customFormat="1" ht="12.75">
      <c r="A364" s="71"/>
      <c r="B364" s="69"/>
      <c r="C364" s="71"/>
      <c r="D364" s="71"/>
      <c r="E364" s="81"/>
    </row>
    <row r="365" spans="1:5" s="61" customFormat="1" ht="12.75">
      <c r="A365" s="71"/>
      <c r="B365" s="69"/>
      <c r="C365" s="71"/>
      <c r="D365" s="71"/>
      <c r="E365" s="81"/>
    </row>
    <row r="366" spans="1:5" s="61" customFormat="1" ht="12.75">
      <c r="A366" s="71"/>
      <c r="B366" s="69"/>
      <c r="C366" s="71"/>
      <c r="D366" s="71"/>
      <c r="E366" s="81"/>
    </row>
    <row r="367" spans="1:5" s="61" customFormat="1" ht="12.75">
      <c r="A367" s="71"/>
      <c r="B367" s="69"/>
      <c r="C367" s="71"/>
      <c r="D367" s="71"/>
      <c r="E367" s="81"/>
    </row>
    <row r="368" spans="1:5" s="61" customFormat="1" ht="12.75">
      <c r="A368" s="71"/>
      <c r="B368" s="69"/>
      <c r="C368" s="71"/>
      <c r="D368" s="71"/>
      <c r="E368" s="81"/>
    </row>
    <row r="369" spans="1:5" s="61" customFormat="1" ht="12.75">
      <c r="A369" s="71"/>
      <c r="B369" s="69"/>
      <c r="C369" s="71"/>
      <c r="D369" s="71"/>
      <c r="E369" s="81"/>
    </row>
    <row r="370" spans="1:5" s="61" customFormat="1" ht="12.75">
      <c r="A370" s="71"/>
      <c r="B370" s="69"/>
      <c r="C370" s="71"/>
      <c r="D370" s="71"/>
      <c r="E370" s="81"/>
    </row>
    <row r="371" spans="1:5" s="61" customFormat="1" ht="12.75">
      <c r="A371" s="71"/>
      <c r="B371" s="69"/>
      <c r="C371" s="71"/>
      <c r="D371" s="71"/>
      <c r="E371" s="81"/>
    </row>
    <row r="372" spans="1:5" s="61" customFormat="1" ht="12.75">
      <c r="A372" s="71"/>
      <c r="B372" s="69"/>
      <c r="C372" s="71"/>
      <c r="D372" s="71"/>
      <c r="E372" s="81"/>
    </row>
    <row r="373" spans="1:5" s="61" customFormat="1" ht="12.75">
      <c r="A373" s="71"/>
      <c r="B373" s="69"/>
      <c r="C373" s="71"/>
      <c r="D373" s="71"/>
      <c r="E373" s="81"/>
    </row>
    <row r="374" spans="1:5" s="61" customFormat="1" ht="12.75">
      <c r="A374" s="71"/>
      <c r="B374" s="69"/>
      <c r="C374" s="71"/>
      <c r="D374" s="71"/>
      <c r="E374" s="81"/>
    </row>
    <row r="375" spans="1:5" s="61" customFormat="1" ht="12.75">
      <c r="A375" s="71"/>
      <c r="B375" s="69"/>
      <c r="C375" s="71"/>
      <c r="D375" s="71"/>
      <c r="E375" s="81"/>
    </row>
    <row r="376" spans="1:5" s="61" customFormat="1" ht="12.75">
      <c r="A376" s="71"/>
      <c r="B376" s="69"/>
      <c r="C376" s="71"/>
      <c r="D376" s="71"/>
      <c r="E376" s="81"/>
    </row>
    <row r="377" spans="1:5" s="61" customFormat="1" ht="12.75">
      <c r="A377" s="71"/>
      <c r="B377" s="69"/>
      <c r="C377" s="71"/>
      <c r="D377" s="71"/>
      <c r="E377" s="81"/>
    </row>
    <row r="378" spans="1:5" s="61" customFormat="1" ht="12.75">
      <c r="A378" s="71"/>
      <c r="B378" s="69"/>
      <c r="C378" s="71"/>
      <c r="D378" s="71"/>
      <c r="E378" s="81"/>
    </row>
    <row r="379" spans="1:5" s="61" customFormat="1" ht="12.75">
      <c r="A379" s="71"/>
      <c r="B379" s="69"/>
      <c r="C379" s="71"/>
      <c r="D379" s="71"/>
      <c r="E379" s="81"/>
    </row>
    <row r="380" spans="1:5" s="61" customFormat="1" ht="12.75">
      <c r="A380" s="71"/>
      <c r="B380" s="69"/>
      <c r="C380" s="71"/>
      <c r="D380" s="71"/>
      <c r="E380" s="81"/>
    </row>
    <row r="381" spans="1:5" s="61" customFormat="1" ht="12.75">
      <c r="A381" s="71"/>
      <c r="B381" s="69"/>
      <c r="C381" s="71"/>
      <c r="D381" s="71"/>
      <c r="E381" s="81"/>
    </row>
    <row r="382" spans="1:5" s="61" customFormat="1" ht="12.75">
      <c r="A382" s="71"/>
      <c r="B382" s="69"/>
      <c r="C382" s="71"/>
      <c r="D382" s="71"/>
      <c r="E382" s="81"/>
    </row>
    <row r="383" spans="1:5" s="61" customFormat="1" ht="12.75">
      <c r="A383" s="71"/>
      <c r="B383" s="69"/>
      <c r="C383" s="71"/>
      <c r="D383" s="71"/>
      <c r="E383" s="81"/>
    </row>
    <row r="384" spans="1:5" s="61" customFormat="1" ht="12.75">
      <c r="A384" s="71"/>
      <c r="B384" s="69"/>
      <c r="C384" s="71"/>
      <c r="D384" s="71"/>
      <c r="E384" s="81"/>
    </row>
    <row r="385" spans="1:5" s="61" customFormat="1" ht="12.75">
      <c r="A385" s="71"/>
      <c r="B385" s="69"/>
      <c r="C385" s="71"/>
      <c r="D385" s="71"/>
      <c r="E385" s="81"/>
    </row>
    <row r="386" spans="1:5" s="61" customFormat="1" ht="12.75">
      <c r="A386" s="71"/>
      <c r="B386" s="69"/>
      <c r="C386" s="71"/>
      <c r="D386" s="71"/>
      <c r="E386" s="81"/>
    </row>
    <row r="387" spans="1:5" s="61" customFormat="1" ht="12.75">
      <c r="A387" s="71"/>
      <c r="B387" s="69"/>
      <c r="C387" s="71"/>
      <c r="D387" s="71"/>
      <c r="E387" s="81"/>
    </row>
    <row r="388" spans="1:5" s="61" customFormat="1" ht="12.75">
      <c r="A388" s="71"/>
      <c r="B388" s="69"/>
      <c r="C388" s="71"/>
      <c r="D388" s="71"/>
      <c r="E388" s="81"/>
    </row>
    <row r="389" spans="1:5" s="61" customFormat="1" ht="12.75">
      <c r="A389" s="71"/>
      <c r="B389" s="69"/>
      <c r="C389" s="71"/>
      <c r="D389" s="71"/>
      <c r="E389" s="81"/>
    </row>
    <row r="390" spans="1:5" s="61" customFormat="1" ht="12.75">
      <c r="A390" s="71"/>
      <c r="B390" s="69"/>
      <c r="C390" s="71"/>
      <c r="D390" s="71"/>
      <c r="E390" s="81"/>
    </row>
    <row r="391" spans="1:5" s="61" customFormat="1" ht="12.75">
      <c r="A391" s="71"/>
      <c r="B391" s="69"/>
      <c r="C391" s="71"/>
      <c r="D391" s="71"/>
      <c r="E391" s="81"/>
    </row>
    <row r="392" spans="1:5" s="61" customFormat="1" ht="12.75">
      <c r="A392" s="71"/>
      <c r="B392" s="69"/>
      <c r="C392" s="71"/>
      <c r="D392" s="71"/>
      <c r="E392" s="81"/>
    </row>
    <row r="393" spans="1:5" s="61" customFormat="1" ht="12.75">
      <c r="A393" s="71"/>
      <c r="B393" s="69"/>
      <c r="C393" s="71"/>
      <c r="D393" s="71"/>
      <c r="E393" s="81"/>
    </row>
    <row r="394" spans="1:5" s="61" customFormat="1" ht="12.75">
      <c r="A394" s="71"/>
      <c r="B394" s="69"/>
      <c r="C394" s="71"/>
      <c r="D394" s="71"/>
      <c r="E394" s="81"/>
    </row>
    <row r="395" spans="1:5" s="61" customFormat="1" ht="12.75">
      <c r="A395" s="71"/>
      <c r="B395" s="69"/>
      <c r="C395" s="71"/>
      <c r="D395" s="71"/>
      <c r="E395" s="81"/>
    </row>
    <row r="396" spans="1:5" s="61" customFormat="1" ht="12.75">
      <c r="A396" s="71"/>
      <c r="B396" s="69"/>
      <c r="C396" s="71"/>
      <c r="D396" s="71"/>
      <c r="E396" s="81"/>
    </row>
    <row r="397" spans="1:5" s="61" customFormat="1" ht="12.75">
      <c r="A397" s="71"/>
      <c r="B397" s="69"/>
      <c r="C397" s="71"/>
      <c r="D397" s="71"/>
      <c r="E397" s="81"/>
    </row>
    <row r="398" spans="1:5" s="61" customFormat="1" ht="12.75">
      <c r="A398" s="71"/>
      <c r="B398" s="69"/>
      <c r="C398" s="71"/>
      <c r="D398" s="71"/>
      <c r="E398" s="81"/>
    </row>
    <row r="399" spans="1:5" s="61" customFormat="1" ht="12.75">
      <c r="A399" s="71"/>
      <c r="B399" s="69"/>
      <c r="C399" s="71"/>
      <c r="D399" s="71"/>
      <c r="E399" s="81"/>
    </row>
    <row r="400" spans="1:5" s="61" customFormat="1" ht="12.75">
      <c r="A400" s="71"/>
      <c r="B400" s="69"/>
      <c r="C400" s="71"/>
      <c r="D400" s="71"/>
      <c r="E400" s="81"/>
    </row>
    <row r="401" spans="1:5" s="61" customFormat="1" ht="12.75">
      <c r="A401" s="71"/>
      <c r="B401" s="69"/>
      <c r="C401" s="71"/>
      <c r="D401" s="71"/>
      <c r="E401" s="81"/>
    </row>
    <row r="402" spans="1:5" s="61" customFormat="1" ht="12.75">
      <c r="A402" s="71"/>
      <c r="B402" s="69"/>
      <c r="C402" s="71"/>
      <c r="D402" s="71"/>
      <c r="E402" s="81"/>
    </row>
    <row r="403" ht="12.75">
      <c r="E403" s="81"/>
    </row>
    <row r="404" ht="12.75">
      <c r="E404" s="81"/>
    </row>
    <row r="405" ht="12.75">
      <c r="E405" s="81"/>
    </row>
    <row r="406" ht="12.75">
      <c r="E406" s="81"/>
    </row>
    <row r="407" ht="12.75">
      <c r="E407" s="81"/>
    </row>
    <row r="408" ht="12.75">
      <c r="E408" s="81"/>
    </row>
    <row r="409" ht="12.75">
      <c r="E409" s="81"/>
    </row>
    <row r="410" ht="12.75">
      <c r="E410" s="81"/>
    </row>
    <row r="411" ht="12.75">
      <c r="E411" s="81"/>
    </row>
    <row r="412" ht="12.75">
      <c r="E412" s="81"/>
    </row>
    <row r="413" ht="12.75">
      <c r="E413" s="81"/>
    </row>
    <row r="414" ht="12.75">
      <c r="E414" s="81"/>
    </row>
    <row r="415" ht="12.75">
      <c r="E415" s="81"/>
    </row>
    <row r="416" ht="12.75">
      <c r="E416" s="81"/>
    </row>
    <row r="417" ht="12.75">
      <c r="E417" s="81"/>
    </row>
    <row r="418" ht="12.75">
      <c r="E418" s="81"/>
    </row>
    <row r="419" ht="12.75">
      <c r="E419" s="81"/>
    </row>
    <row r="420" ht="12.75">
      <c r="E420" s="81"/>
    </row>
    <row r="421" ht="12.75">
      <c r="E421" s="81"/>
    </row>
    <row r="422" ht="12.75">
      <c r="E422" s="81"/>
    </row>
    <row r="423" ht="12.75">
      <c r="E423" s="81"/>
    </row>
    <row r="424" ht="12.75">
      <c r="E424" s="81"/>
    </row>
    <row r="425" ht="12.75">
      <c r="E425" s="81"/>
    </row>
    <row r="426" ht="12.75">
      <c r="E426" s="81"/>
    </row>
    <row r="427" ht="12.75">
      <c r="E427" s="81"/>
    </row>
    <row r="428" ht="12.75">
      <c r="E428" s="81"/>
    </row>
    <row r="429" ht="12.75">
      <c r="E429" s="81"/>
    </row>
    <row r="430" ht="12.75">
      <c r="E430" s="81"/>
    </row>
    <row r="431" ht="12.75">
      <c r="E431" s="81"/>
    </row>
    <row r="432" ht="12.75">
      <c r="E432" s="81"/>
    </row>
    <row r="433" ht="12.75">
      <c r="E433" s="81"/>
    </row>
    <row r="434" ht="12.75">
      <c r="E434" s="81"/>
    </row>
    <row r="435" ht="12.75">
      <c r="E435" s="81"/>
    </row>
    <row r="436" ht="12.75">
      <c r="E436" s="81"/>
    </row>
    <row r="437" ht="12.75">
      <c r="E437" s="81"/>
    </row>
    <row r="438" ht="12.75">
      <c r="E438" s="81"/>
    </row>
    <row r="439" ht="12.75">
      <c r="E439" s="81"/>
    </row>
    <row r="440" ht="12.75">
      <c r="E440" s="81"/>
    </row>
    <row r="441" ht="12.75">
      <c r="E441" s="81"/>
    </row>
    <row r="442" ht="12.75">
      <c r="E442" s="81"/>
    </row>
    <row r="443" ht="12.75">
      <c r="E443" s="81"/>
    </row>
    <row r="444" ht="12.75">
      <c r="E444" s="81"/>
    </row>
    <row r="445" ht="12.75">
      <c r="E445" s="81"/>
    </row>
    <row r="446" ht="12.75">
      <c r="E446" s="81"/>
    </row>
    <row r="447" ht="12.75">
      <c r="E447" s="81"/>
    </row>
    <row r="448" ht="12.75">
      <c r="E448" s="81"/>
    </row>
    <row r="449" ht="12.75">
      <c r="E449" s="81"/>
    </row>
    <row r="450" ht="12.75">
      <c r="E450" s="81"/>
    </row>
    <row r="451" ht="12.75">
      <c r="E451" s="81"/>
    </row>
    <row r="452" ht="12.75">
      <c r="E452" s="81"/>
    </row>
    <row r="453" ht="12.75">
      <c r="E453" s="81"/>
    </row>
    <row r="454" ht="12.75">
      <c r="E454" s="81"/>
    </row>
    <row r="455" ht="12.75">
      <c r="E455" s="81"/>
    </row>
    <row r="456" ht="12.75">
      <c r="E456" s="81"/>
    </row>
    <row r="457" ht="12.75">
      <c r="E457" s="81"/>
    </row>
    <row r="458" ht="12.75">
      <c r="E458" s="81"/>
    </row>
    <row r="459" ht="12.75">
      <c r="E459" s="81"/>
    </row>
    <row r="460" ht="12.75">
      <c r="E460" s="81"/>
    </row>
    <row r="461" ht="12.75">
      <c r="E461" s="81"/>
    </row>
    <row r="462" ht="12.75">
      <c r="E462" s="81"/>
    </row>
    <row r="463" ht="12.75">
      <c r="E463" s="81"/>
    </row>
    <row r="464" ht="12.75">
      <c r="E464" s="81"/>
    </row>
    <row r="465" ht="12.75">
      <c r="E465" s="81"/>
    </row>
    <row r="466" ht="12.75">
      <c r="E466" s="81"/>
    </row>
    <row r="467" ht="12.75">
      <c r="E467" s="81"/>
    </row>
    <row r="468" ht="12.75">
      <c r="E468" s="81"/>
    </row>
    <row r="469" ht="12.75">
      <c r="E469" s="81"/>
    </row>
    <row r="470" ht="12.75">
      <c r="E470" s="81"/>
    </row>
    <row r="471" ht="12.75">
      <c r="E471" s="81"/>
    </row>
    <row r="472" ht="12.75">
      <c r="E472" s="81"/>
    </row>
    <row r="473" ht="12.75">
      <c r="E473" s="81"/>
    </row>
    <row r="474" ht="12.75">
      <c r="E474" s="81"/>
    </row>
    <row r="475" ht="12.75">
      <c r="E475" s="81"/>
    </row>
    <row r="476" ht="12.75">
      <c r="E476" s="81"/>
    </row>
    <row r="477" ht="12.75">
      <c r="E477" s="81"/>
    </row>
    <row r="478" ht="12.75">
      <c r="E478" s="81"/>
    </row>
    <row r="479" ht="12.75">
      <c r="E479" s="81"/>
    </row>
    <row r="480" ht="12.75">
      <c r="E480" s="81"/>
    </row>
    <row r="481" ht="12.75">
      <c r="E481" s="81"/>
    </row>
    <row r="482" ht="12.75">
      <c r="E482" s="81"/>
    </row>
    <row r="483" ht="12.75">
      <c r="E483" s="81"/>
    </row>
    <row r="484" ht="12.75">
      <c r="E484" s="81"/>
    </row>
    <row r="485" ht="12.75">
      <c r="E485" s="81"/>
    </row>
    <row r="486" ht="12.75">
      <c r="E486" s="81"/>
    </row>
    <row r="487" ht="12.75">
      <c r="E487" s="81"/>
    </row>
    <row r="488" ht="12.75">
      <c r="E488" s="81"/>
    </row>
    <row r="489" ht="12.75">
      <c r="E489" s="81"/>
    </row>
    <row r="490" ht="12.75">
      <c r="E490" s="81"/>
    </row>
    <row r="491" ht="12.75">
      <c r="E491" s="81"/>
    </row>
    <row r="492" ht="12.75">
      <c r="E492" s="81"/>
    </row>
    <row r="493" ht="12.75">
      <c r="E493" s="81"/>
    </row>
    <row r="494" ht="12.75">
      <c r="E494" s="81"/>
    </row>
    <row r="495" ht="12.75">
      <c r="E495" s="81"/>
    </row>
    <row r="496" ht="12.75">
      <c r="E496" s="81"/>
    </row>
    <row r="497" ht="12.75">
      <c r="E497" s="81"/>
    </row>
    <row r="498" ht="12.75">
      <c r="E498" s="81"/>
    </row>
    <row r="499" ht="12.75">
      <c r="E499" s="81"/>
    </row>
    <row r="500" ht="12.75">
      <c r="E500" s="81"/>
    </row>
    <row r="501" ht="12.75">
      <c r="E501" s="81"/>
    </row>
    <row r="502" ht="12.75">
      <c r="E502" s="81"/>
    </row>
    <row r="503" ht="12.75">
      <c r="E503" s="81"/>
    </row>
    <row r="504" ht="12.75">
      <c r="E504" s="81"/>
    </row>
    <row r="505" ht="12.75">
      <c r="E505" s="81"/>
    </row>
    <row r="506" ht="12.75">
      <c r="E506" s="81"/>
    </row>
    <row r="507" ht="12.75">
      <c r="E507" s="81"/>
    </row>
    <row r="508" ht="12.75">
      <c r="E508" s="81"/>
    </row>
    <row r="509" ht="12.75">
      <c r="E509" s="81"/>
    </row>
    <row r="510" ht="12.75">
      <c r="E510" s="81"/>
    </row>
    <row r="511" ht="12.75">
      <c r="E511" s="81"/>
    </row>
    <row r="512" ht="12.75">
      <c r="E512" s="81"/>
    </row>
    <row r="513" ht="12.75">
      <c r="E513" s="81"/>
    </row>
    <row r="514" ht="12.75">
      <c r="E514" s="81"/>
    </row>
    <row r="515" ht="12.75">
      <c r="E515" s="81"/>
    </row>
    <row r="516" ht="12.75">
      <c r="E516" s="81"/>
    </row>
    <row r="517" ht="12.75">
      <c r="E517" s="81"/>
    </row>
    <row r="518" ht="12.75">
      <c r="E518" s="81"/>
    </row>
    <row r="519" ht="12.75">
      <c r="E519" s="81"/>
    </row>
    <row r="520" ht="12.75">
      <c r="E520" s="81"/>
    </row>
    <row r="521" ht="12.75">
      <c r="E521" s="81"/>
    </row>
    <row r="522" ht="12.75">
      <c r="E522" s="81"/>
    </row>
    <row r="523" ht="12.75">
      <c r="E523" s="81"/>
    </row>
    <row r="524" ht="12.75">
      <c r="E524" s="81"/>
    </row>
    <row r="525" ht="12.75">
      <c r="E525" s="81"/>
    </row>
    <row r="526" ht="12.75">
      <c r="E526" s="81"/>
    </row>
    <row r="527" ht="12.75">
      <c r="E527" s="81"/>
    </row>
    <row r="528" ht="12.75">
      <c r="E528" s="81"/>
    </row>
    <row r="529" ht="12.75">
      <c r="E529" s="81"/>
    </row>
    <row r="530" ht="12.75">
      <c r="E530" s="81"/>
    </row>
    <row r="531" ht="12.75">
      <c r="E531" s="81"/>
    </row>
    <row r="532" ht="12.75">
      <c r="E532" s="81"/>
    </row>
    <row r="533" ht="12.75">
      <c r="E533" s="81"/>
    </row>
    <row r="534" ht="12.75">
      <c r="E534" s="81"/>
    </row>
    <row r="535" ht="12.75">
      <c r="E535" s="81"/>
    </row>
    <row r="536" ht="12.75">
      <c r="E536" s="81"/>
    </row>
    <row r="537" ht="12.75">
      <c r="E537" s="81"/>
    </row>
    <row r="538" ht="12.75">
      <c r="E538" s="81"/>
    </row>
    <row r="539" ht="12.75">
      <c r="E539" s="81"/>
    </row>
    <row r="540" ht="12.75">
      <c r="E540" s="81"/>
    </row>
    <row r="541" ht="12.75">
      <c r="E541" s="81"/>
    </row>
    <row r="542" ht="12.75">
      <c r="E542" s="81"/>
    </row>
    <row r="543" ht="12.75">
      <c r="E543" s="81"/>
    </row>
    <row r="544" ht="12.75">
      <c r="E544" s="81"/>
    </row>
    <row r="545" ht="12.75">
      <c r="E545" s="81"/>
    </row>
    <row r="546" ht="12.75">
      <c r="E546" s="81"/>
    </row>
    <row r="547" ht="12.75">
      <c r="E547" s="81"/>
    </row>
    <row r="548" ht="12.75">
      <c r="E548" s="81"/>
    </row>
    <row r="549" ht="12.75">
      <c r="E549" s="81"/>
    </row>
    <row r="550" ht="12.75">
      <c r="E550" s="81"/>
    </row>
    <row r="551" ht="12.75">
      <c r="E551" s="81"/>
    </row>
    <row r="552" ht="12.75">
      <c r="E552" s="81"/>
    </row>
    <row r="553" ht="12.75">
      <c r="E553" s="81"/>
    </row>
    <row r="554" ht="12.75">
      <c r="E554" s="81"/>
    </row>
    <row r="555" ht="12.75">
      <c r="E555" s="81"/>
    </row>
    <row r="556" ht="12.75">
      <c r="E556" s="81"/>
    </row>
    <row r="557" ht="12.75">
      <c r="E557" s="81"/>
    </row>
    <row r="558" ht="12.75">
      <c r="E558" s="81"/>
    </row>
    <row r="559" ht="12.75">
      <c r="E559" s="81"/>
    </row>
    <row r="560" ht="12.75">
      <c r="E560" s="81"/>
    </row>
    <row r="561" ht="12.75">
      <c r="E561" s="81"/>
    </row>
    <row r="562" ht="12.75">
      <c r="E562" s="81"/>
    </row>
    <row r="563" ht="12.75">
      <c r="E563" s="81"/>
    </row>
    <row r="564" ht="12.75">
      <c r="E564" s="81"/>
    </row>
    <row r="565" ht="12.75">
      <c r="E565" s="81"/>
    </row>
    <row r="566" ht="12.75">
      <c r="E566" s="81"/>
    </row>
    <row r="567" ht="12.75">
      <c r="E567" s="81"/>
    </row>
    <row r="568" ht="12.75">
      <c r="E568" s="81"/>
    </row>
    <row r="569" ht="12.75">
      <c r="E569" s="81"/>
    </row>
    <row r="570" ht="12.75">
      <c r="E570" s="81"/>
    </row>
    <row r="571" ht="12.75">
      <c r="E571" s="81"/>
    </row>
    <row r="572" ht="12.75">
      <c r="E572" s="81"/>
    </row>
    <row r="573" ht="12.75">
      <c r="E573" s="81"/>
    </row>
    <row r="574" ht="12.75">
      <c r="E574" s="81"/>
    </row>
    <row r="575" ht="12.75">
      <c r="E575" s="81"/>
    </row>
    <row r="576" ht="12.75">
      <c r="E576" s="81"/>
    </row>
    <row r="577" ht="12.75">
      <c r="E577" s="81"/>
    </row>
    <row r="578" ht="12.75">
      <c r="E578" s="81"/>
    </row>
    <row r="579" ht="12.75">
      <c r="E579" s="81"/>
    </row>
    <row r="580" ht="12.75">
      <c r="E580" s="81"/>
    </row>
    <row r="581" ht="12.75">
      <c r="E581" s="81"/>
    </row>
    <row r="582" ht="12.75">
      <c r="E582" s="81"/>
    </row>
    <row r="583" ht="12.75">
      <c r="E583" s="81"/>
    </row>
    <row r="584" ht="12.75">
      <c r="E584" s="81"/>
    </row>
    <row r="585" ht="12.75">
      <c r="E585" s="81"/>
    </row>
    <row r="586" ht="12.75">
      <c r="E586" s="81"/>
    </row>
    <row r="587" ht="12.75">
      <c r="E587" s="81"/>
    </row>
    <row r="588" ht="12.75">
      <c r="E588" s="81"/>
    </row>
    <row r="589" ht="12.75">
      <c r="E589" s="81"/>
    </row>
    <row r="590" ht="12.75">
      <c r="E590" s="81"/>
    </row>
    <row r="591" ht="12.75">
      <c r="E591" s="81"/>
    </row>
    <row r="592" ht="12.75">
      <c r="E592" s="81"/>
    </row>
    <row r="593" ht="12.75">
      <c r="E593" s="81"/>
    </row>
    <row r="594" ht="12.75">
      <c r="E594" s="81"/>
    </row>
    <row r="595" ht="12.75">
      <c r="E595" s="81"/>
    </row>
    <row r="596" ht="12.75">
      <c r="E596" s="81"/>
    </row>
    <row r="597" ht="12.75">
      <c r="E597" s="81"/>
    </row>
    <row r="598" ht="12.75">
      <c r="E598" s="81"/>
    </row>
    <row r="599" ht="12.75">
      <c r="E599" s="81"/>
    </row>
    <row r="600" ht="12.75">
      <c r="E600" s="81"/>
    </row>
    <row r="601" ht="12.75">
      <c r="E601" s="81"/>
    </row>
    <row r="602" ht="12.75">
      <c r="E602" s="81"/>
    </row>
    <row r="603" ht="12.75">
      <c r="E603" s="81"/>
    </row>
    <row r="604" ht="12.75">
      <c r="E604" s="81"/>
    </row>
    <row r="605" ht="12.75">
      <c r="E605" s="81"/>
    </row>
    <row r="606" ht="12.75">
      <c r="E606" s="81"/>
    </row>
    <row r="607" ht="12.75">
      <c r="E607" s="81"/>
    </row>
    <row r="608" ht="12.75">
      <c r="E608" s="81"/>
    </row>
    <row r="609" ht="12.75">
      <c r="E609" s="81"/>
    </row>
    <row r="610" ht="12.75">
      <c r="E610" s="81"/>
    </row>
    <row r="611" ht="12.75">
      <c r="E611" s="81"/>
    </row>
    <row r="612" ht="12.75">
      <c r="E612" s="81"/>
    </row>
    <row r="613" ht="12.75">
      <c r="E613" s="81"/>
    </row>
    <row r="614" ht="12.75">
      <c r="E614" s="81"/>
    </row>
    <row r="615" ht="12.75">
      <c r="E615" s="81"/>
    </row>
    <row r="616" ht="12.75">
      <c r="E616" s="81"/>
    </row>
    <row r="617" ht="12.75">
      <c r="E617" s="81"/>
    </row>
    <row r="618" ht="12.75">
      <c r="E618" s="81"/>
    </row>
    <row r="619" ht="12.75">
      <c r="E619" s="81"/>
    </row>
    <row r="620" ht="12.75">
      <c r="E620" s="81"/>
    </row>
    <row r="621" ht="12.75">
      <c r="E621" s="81"/>
    </row>
    <row r="622" ht="12.75">
      <c r="E622" s="81"/>
    </row>
    <row r="623" ht="12.75">
      <c r="E623" s="81"/>
    </row>
    <row r="624" ht="12.75">
      <c r="E624" s="81"/>
    </row>
    <row r="625" ht="12.75">
      <c r="E625" s="81"/>
    </row>
    <row r="626" ht="12.75">
      <c r="E626" s="81"/>
    </row>
    <row r="627" ht="12.75">
      <c r="E627" s="81"/>
    </row>
    <row r="628" ht="12.75">
      <c r="E628" s="81"/>
    </row>
    <row r="629" ht="12.75">
      <c r="E629" s="81"/>
    </row>
    <row r="630" ht="12.75">
      <c r="E630" s="81"/>
    </row>
    <row r="631" ht="12.75">
      <c r="E631" s="81"/>
    </row>
    <row r="632" ht="12.75">
      <c r="E632" s="81"/>
    </row>
    <row r="633" ht="12.75">
      <c r="E633" s="81"/>
    </row>
    <row r="634" ht="12.75">
      <c r="E634" s="81"/>
    </row>
    <row r="635" ht="12.75">
      <c r="E635" s="81"/>
    </row>
    <row r="636" ht="12.75">
      <c r="E636" s="81"/>
    </row>
    <row r="637" ht="12.75">
      <c r="E637" s="81"/>
    </row>
    <row r="638" ht="12.75">
      <c r="E638" s="81"/>
    </row>
    <row r="639" ht="12.75">
      <c r="E639" s="81"/>
    </row>
    <row r="640" ht="12.75">
      <c r="E640" s="81"/>
    </row>
    <row r="641" ht="12.75">
      <c r="E641" s="81"/>
    </row>
    <row r="642" ht="12.75">
      <c r="E642" s="81"/>
    </row>
    <row r="643" ht="12.75">
      <c r="E643" s="81"/>
    </row>
    <row r="644" ht="12.75">
      <c r="E644" s="81"/>
    </row>
    <row r="645" ht="12.75">
      <c r="E645" s="81"/>
    </row>
    <row r="646" ht="12.75">
      <c r="E646" s="81"/>
    </row>
    <row r="647" ht="12.75">
      <c r="E647" s="81"/>
    </row>
    <row r="648" ht="12.75">
      <c r="E648" s="81"/>
    </row>
    <row r="649" ht="12.75">
      <c r="E649" s="81"/>
    </row>
    <row r="650" ht="12.75">
      <c r="E650" s="81"/>
    </row>
    <row r="651" ht="12.75">
      <c r="E651" s="81"/>
    </row>
    <row r="652" ht="12.75">
      <c r="E652" s="81"/>
    </row>
    <row r="653" ht="12.75">
      <c r="E653" s="81"/>
    </row>
    <row r="654" ht="12.75">
      <c r="E654" s="81"/>
    </row>
    <row r="655" ht="12.75">
      <c r="E655" s="81"/>
    </row>
    <row r="656" ht="12.75">
      <c r="E656" s="81"/>
    </row>
    <row r="657" ht="12.75">
      <c r="E657" s="81"/>
    </row>
    <row r="658" ht="12.75">
      <c r="E658" s="81"/>
    </row>
    <row r="659" ht="12.75">
      <c r="E659" s="81"/>
    </row>
    <row r="660" ht="12.75">
      <c r="E660" s="81"/>
    </row>
    <row r="661" ht="12.75">
      <c r="E661" s="81"/>
    </row>
    <row r="662" ht="12.75">
      <c r="E662" s="81"/>
    </row>
    <row r="663" ht="12.75">
      <c r="E663" s="81"/>
    </row>
    <row r="664" ht="12.75">
      <c r="E664" s="81"/>
    </row>
    <row r="665" ht="12.75">
      <c r="E665" s="81"/>
    </row>
    <row r="666" ht="12.75">
      <c r="E666" s="81"/>
    </row>
    <row r="667" ht="12.75">
      <c r="E667" s="81"/>
    </row>
    <row r="668" ht="12.75">
      <c r="E668" s="81"/>
    </row>
    <row r="669" ht="12.75">
      <c r="E669" s="81"/>
    </row>
    <row r="670" ht="12.75">
      <c r="E670" s="81"/>
    </row>
    <row r="671" ht="12.75">
      <c r="E671" s="81"/>
    </row>
    <row r="672" ht="12.75">
      <c r="E672" s="81"/>
    </row>
    <row r="673" ht="12.75">
      <c r="E673" s="81"/>
    </row>
    <row r="674" ht="12.75">
      <c r="E674" s="81"/>
    </row>
    <row r="675" ht="12.75">
      <c r="E675" s="81"/>
    </row>
    <row r="676" ht="12.75">
      <c r="E676" s="81"/>
    </row>
    <row r="677" ht="12.75">
      <c r="E677" s="81"/>
    </row>
    <row r="678" ht="12.75">
      <c r="E678" s="81"/>
    </row>
    <row r="679" ht="12.75">
      <c r="E679" s="81"/>
    </row>
    <row r="680" ht="12.75">
      <c r="E680" s="81"/>
    </row>
    <row r="681" ht="12.75">
      <c r="E681" s="81"/>
    </row>
    <row r="682" ht="12.75">
      <c r="E682" s="81"/>
    </row>
    <row r="683" ht="12.75">
      <c r="E683" s="81"/>
    </row>
    <row r="684" ht="12.75">
      <c r="E684" s="81"/>
    </row>
    <row r="685" ht="12.75">
      <c r="E685" s="81"/>
    </row>
    <row r="686" ht="12.75">
      <c r="E686" s="81"/>
    </row>
    <row r="687" ht="12.75">
      <c r="E687" s="81"/>
    </row>
    <row r="688" ht="12.75">
      <c r="E688" s="81"/>
    </row>
    <row r="689" ht="12.75">
      <c r="E689" s="81"/>
    </row>
    <row r="690" ht="12.75">
      <c r="E690" s="81"/>
    </row>
    <row r="691" ht="12.75">
      <c r="E691" s="81"/>
    </row>
    <row r="692" ht="12.75">
      <c r="E692" s="81"/>
    </row>
    <row r="693" ht="12.75">
      <c r="E693" s="81"/>
    </row>
    <row r="694" ht="12.75">
      <c r="E694" s="81"/>
    </row>
    <row r="695" ht="12.75">
      <c r="E695" s="81"/>
    </row>
    <row r="696" ht="12.75">
      <c r="E696" s="81"/>
    </row>
    <row r="697" ht="12.75">
      <c r="E697" s="81"/>
    </row>
    <row r="698" ht="12.75">
      <c r="E698" s="81"/>
    </row>
    <row r="699" ht="12.75">
      <c r="E699" s="81"/>
    </row>
    <row r="700" ht="12.75">
      <c r="E700" s="81"/>
    </row>
    <row r="701" ht="12.75">
      <c r="E701" s="81"/>
    </row>
    <row r="702" ht="12.75">
      <c r="E702" s="81"/>
    </row>
    <row r="703" ht="12.75">
      <c r="E703" s="81"/>
    </row>
    <row r="704" ht="12.75">
      <c r="E704" s="81"/>
    </row>
    <row r="705" ht="12.75">
      <c r="E705" s="81"/>
    </row>
    <row r="706" ht="12.75">
      <c r="E706" s="81"/>
    </row>
    <row r="707" ht="12.75">
      <c r="E707" s="81"/>
    </row>
    <row r="708" ht="12.75">
      <c r="E708" s="81"/>
    </row>
    <row r="709" ht="12.75">
      <c r="E709" s="81"/>
    </row>
    <row r="710" ht="12.75">
      <c r="E710" s="81"/>
    </row>
    <row r="711" ht="12.75">
      <c r="E711" s="81"/>
    </row>
    <row r="712" ht="12.75">
      <c r="E712" s="81"/>
    </row>
    <row r="713" ht="12.75">
      <c r="E713" s="81"/>
    </row>
    <row r="714" ht="12.75">
      <c r="E714" s="81"/>
    </row>
    <row r="715" ht="12.75">
      <c r="E715" s="81"/>
    </row>
    <row r="716" ht="12.75">
      <c r="E716" s="81"/>
    </row>
    <row r="717" ht="12.75">
      <c r="E717" s="81"/>
    </row>
    <row r="718" ht="12.75">
      <c r="E718" s="81"/>
    </row>
    <row r="719" ht="12.75">
      <c r="E719" s="81"/>
    </row>
    <row r="720" ht="12.75">
      <c r="E720" s="81"/>
    </row>
    <row r="721" ht="12.75">
      <c r="E721" s="81"/>
    </row>
    <row r="722" ht="12.75">
      <c r="E722" s="81"/>
    </row>
    <row r="723" ht="12.75">
      <c r="E723" s="81"/>
    </row>
    <row r="724" ht="12.75">
      <c r="E724" s="81"/>
    </row>
    <row r="725" ht="12.75">
      <c r="E725" s="81"/>
    </row>
    <row r="726" ht="12.75">
      <c r="E726" s="81"/>
    </row>
    <row r="727" ht="12.75">
      <c r="E727" s="81"/>
    </row>
    <row r="728" ht="12.75">
      <c r="E728" s="81"/>
    </row>
    <row r="729" ht="12.75">
      <c r="E729" s="81"/>
    </row>
    <row r="730" ht="12.75">
      <c r="E730" s="81"/>
    </row>
    <row r="731" ht="12.75">
      <c r="E731" s="81"/>
    </row>
    <row r="732" ht="12.75">
      <c r="E732" s="81"/>
    </row>
    <row r="733" ht="12.75">
      <c r="E733" s="81"/>
    </row>
    <row r="734" ht="12.75">
      <c r="E734" s="81"/>
    </row>
    <row r="735" ht="12.75">
      <c r="E735" s="81"/>
    </row>
    <row r="736" ht="12.75">
      <c r="E736" s="81"/>
    </row>
    <row r="737" ht="12.75">
      <c r="E737" s="81"/>
    </row>
    <row r="738" ht="12.75">
      <c r="E738" s="81"/>
    </row>
    <row r="739" ht="12.75">
      <c r="E739" s="81"/>
    </row>
    <row r="740" ht="12.75">
      <c r="E740" s="81"/>
    </row>
    <row r="741" ht="12.75">
      <c r="E741" s="81"/>
    </row>
    <row r="742" ht="12.75">
      <c r="E742" s="81"/>
    </row>
    <row r="743" ht="12.75">
      <c r="E743" s="81"/>
    </row>
    <row r="744" ht="12.75">
      <c r="E744" s="81"/>
    </row>
    <row r="745" ht="12.75">
      <c r="E745" s="81"/>
    </row>
    <row r="746" ht="12.75">
      <c r="E746" s="81"/>
    </row>
    <row r="747" ht="12.75">
      <c r="E747" s="81"/>
    </row>
    <row r="748" ht="12.75">
      <c r="E748" s="81"/>
    </row>
    <row r="749" ht="12.75">
      <c r="E749" s="81"/>
    </row>
    <row r="750" ht="12.75">
      <c r="E750" s="81"/>
    </row>
    <row r="751" ht="12.75">
      <c r="E751" s="81"/>
    </row>
    <row r="752" ht="12.75">
      <c r="E752" s="81"/>
    </row>
    <row r="753" ht="12.75">
      <c r="E753" s="81"/>
    </row>
    <row r="754" ht="12.75">
      <c r="E754" s="81"/>
    </row>
    <row r="755" ht="12.75">
      <c r="E755" s="81"/>
    </row>
    <row r="756" ht="12.75">
      <c r="E756" s="81"/>
    </row>
    <row r="757" ht="12.75">
      <c r="E757" s="81"/>
    </row>
    <row r="758" ht="12.75">
      <c r="E758" s="81"/>
    </row>
    <row r="759" ht="12.75">
      <c r="E759" s="81"/>
    </row>
    <row r="760" ht="12.75">
      <c r="E760" s="81"/>
    </row>
    <row r="761" ht="12.75">
      <c r="E761" s="81"/>
    </row>
    <row r="762" ht="12.75">
      <c r="E762" s="81"/>
    </row>
    <row r="763" ht="12.75">
      <c r="E763" s="81"/>
    </row>
    <row r="764" ht="12.75">
      <c r="E764" s="81"/>
    </row>
    <row r="765" ht="12.75">
      <c r="E765" s="81"/>
    </row>
    <row r="766" ht="12.75">
      <c r="E766" s="81"/>
    </row>
    <row r="767" ht="12.75">
      <c r="E767" s="81"/>
    </row>
    <row r="768" ht="12.75">
      <c r="E768" s="81"/>
    </row>
    <row r="769" ht="12.75">
      <c r="E769" s="81"/>
    </row>
    <row r="770" ht="12.75">
      <c r="E770" s="81"/>
    </row>
    <row r="771" ht="12.75">
      <c r="E771" s="81"/>
    </row>
    <row r="772" ht="12.75">
      <c r="E772" s="81"/>
    </row>
    <row r="773" ht="12.75">
      <c r="E773" s="81"/>
    </row>
    <row r="774" ht="12.75">
      <c r="E774" s="81"/>
    </row>
    <row r="775" ht="12.75">
      <c r="E775" s="81"/>
    </row>
    <row r="776" ht="12.75">
      <c r="E776" s="81"/>
    </row>
    <row r="777" ht="12.75">
      <c r="E777" s="81"/>
    </row>
    <row r="778" ht="12.75">
      <c r="E778" s="81"/>
    </row>
    <row r="779" ht="12.75">
      <c r="E779" s="81"/>
    </row>
    <row r="780" ht="12.75">
      <c r="E780" s="81"/>
    </row>
    <row r="781" ht="12.75">
      <c r="E781" s="81"/>
    </row>
    <row r="782" ht="12.75">
      <c r="E782" s="81"/>
    </row>
    <row r="783" ht="12.75">
      <c r="E783" s="81"/>
    </row>
    <row r="784" ht="12.75">
      <c r="E784" s="81"/>
    </row>
    <row r="785" ht="12.75">
      <c r="E785" s="81"/>
    </row>
    <row r="786" ht="12.75">
      <c r="E786" s="81"/>
    </row>
    <row r="787" ht="12.75">
      <c r="E787" s="81"/>
    </row>
    <row r="788" ht="12.75">
      <c r="E788" s="81"/>
    </row>
    <row r="789" ht="12.75">
      <c r="E789" s="81"/>
    </row>
    <row r="790" ht="12.75">
      <c r="E790" s="81"/>
    </row>
    <row r="791" ht="12.75">
      <c r="E791" s="81"/>
    </row>
    <row r="792" ht="12.75">
      <c r="E792" s="81"/>
    </row>
    <row r="793" ht="12.75">
      <c r="E793" s="81"/>
    </row>
    <row r="794" ht="12.75">
      <c r="E794" s="81"/>
    </row>
    <row r="795" ht="12.75">
      <c r="E795" s="81"/>
    </row>
    <row r="796" ht="12.75">
      <c r="E796" s="81"/>
    </row>
    <row r="797" ht="12.75">
      <c r="E797" s="81"/>
    </row>
    <row r="798" ht="12.75">
      <c r="E798" s="81"/>
    </row>
    <row r="799" ht="12.75">
      <c r="E799" s="81"/>
    </row>
    <row r="800" ht="12.75">
      <c r="E800" s="81"/>
    </row>
    <row r="801" ht="12.75">
      <c r="E801" s="81"/>
    </row>
    <row r="802" ht="12.75">
      <c r="E802" s="81"/>
    </row>
    <row r="803" ht="12.75">
      <c r="E803" s="81"/>
    </row>
    <row r="804" ht="12.75">
      <c r="E804" s="81"/>
    </row>
    <row r="805" ht="12.75">
      <c r="E805" s="81"/>
    </row>
    <row r="806" ht="12.75">
      <c r="E806" s="81"/>
    </row>
    <row r="807" ht="12.75">
      <c r="E807" s="81"/>
    </row>
    <row r="808" ht="12.75">
      <c r="E808" s="81"/>
    </row>
    <row r="809" ht="12.75">
      <c r="E809" s="81"/>
    </row>
    <row r="810" ht="12.75">
      <c r="E810" s="81"/>
    </row>
    <row r="811" ht="12.75">
      <c r="E811" s="81"/>
    </row>
    <row r="812" ht="12.75">
      <c r="E812" s="81"/>
    </row>
    <row r="813" ht="12.75">
      <c r="E813" s="81"/>
    </row>
    <row r="814" ht="12.75">
      <c r="E814" s="81"/>
    </row>
    <row r="815" ht="12.75">
      <c r="E815" s="81"/>
    </row>
    <row r="816" ht="12.75">
      <c r="E816" s="81"/>
    </row>
    <row r="817" ht="12.75">
      <c r="E817" s="81"/>
    </row>
    <row r="818" ht="12.75">
      <c r="E818" s="81"/>
    </row>
    <row r="819" ht="12.75">
      <c r="E819" s="81"/>
    </row>
    <row r="820" ht="12.75">
      <c r="E820" s="81"/>
    </row>
    <row r="821" ht="12.75">
      <c r="E821" s="81"/>
    </row>
    <row r="822" ht="12.75">
      <c r="E822" s="81"/>
    </row>
    <row r="823" ht="12.75">
      <c r="E823" s="81"/>
    </row>
    <row r="824" ht="12.75">
      <c r="E824" s="81"/>
    </row>
    <row r="825" ht="12.75">
      <c r="E825" s="81"/>
    </row>
    <row r="826" ht="12.75">
      <c r="E826" s="81"/>
    </row>
    <row r="827" ht="12.75">
      <c r="E827" s="81"/>
    </row>
    <row r="828" ht="12.75">
      <c r="E828" s="81"/>
    </row>
    <row r="829" ht="12.75">
      <c r="E829" s="81"/>
    </row>
    <row r="830" ht="12.75">
      <c r="E830" s="81"/>
    </row>
    <row r="831" ht="12.75">
      <c r="E831" s="81"/>
    </row>
    <row r="832" ht="12.75">
      <c r="E832" s="81"/>
    </row>
    <row r="833" ht="12.75">
      <c r="E833" s="81"/>
    </row>
    <row r="834" ht="12.75">
      <c r="E834" s="81"/>
    </row>
    <row r="835" ht="12.75">
      <c r="E835" s="81"/>
    </row>
    <row r="836" ht="12.75">
      <c r="E836" s="81"/>
    </row>
    <row r="837" ht="12.75">
      <c r="E837" s="81"/>
    </row>
    <row r="838" ht="12.75">
      <c r="E838" s="81"/>
    </row>
    <row r="839" ht="12.75">
      <c r="E839" s="81"/>
    </row>
    <row r="840" ht="12.75">
      <c r="E840" s="81"/>
    </row>
    <row r="841" ht="12.75">
      <c r="E841" s="81"/>
    </row>
    <row r="842" ht="12.75">
      <c r="E842" s="81"/>
    </row>
    <row r="843" ht="12.75">
      <c r="E843" s="81"/>
    </row>
    <row r="844" ht="12.75">
      <c r="E844" s="81"/>
    </row>
    <row r="845" ht="12.75">
      <c r="E845" s="81"/>
    </row>
    <row r="846" ht="12.75">
      <c r="E846" s="81"/>
    </row>
    <row r="847" ht="12.75">
      <c r="E847" s="81"/>
    </row>
    <row r="848" ht="12.75">
      <c r="E848" s="81"/>
    </row>
    <row r="849" ht="12.75">
      <c r="E849" s="81"/>
    </row>
    <row r="850" ht="12.75">
      <c r="E850" s="81"/>
    </row>
    <row r="851" ht="12.75">
      <c r="E851" s="81"/>
    </row>
    <row r="852" ht="12.75">
      <c r="E852" s="81"/>
    </row>
    <row r="853" ht="12.75">
      <c r="E853" s="81"/>
    </row>
    <row r="854" ht="12.75">
      <c r="E854" s="81"/>
    </row>
    <row r="855" ht="12.75">
      <c r="E855" s="81"/>
    </row>
    <row r="856" ht="12.75">
      <c r="E856" s="81"/>
    </row>
    <row r="857" ht="12.75">
      <c r="E857" s="81"/>
    </row>
    <row r="858" ht="12.75">
      <c r="E858" s="81"/>
    </row>
    <row r="859" ht="12.75">
      <c r="E859" s="81"/>
    </row>
    <row r="860" ht="12.75">
      <c r="E860" s="81"/>
    </row>
    <row r="861" ht="12.75">
      <c r="E861" s="81"/>
    </row>
    <row r="862" ht="12.75">
      <c r="E862" s="81"/>
    </row>
    <row r="863" ht="12.75">
      <c r="E863" s="81"/>
    </row>
    <row r="864" ht="12.75">
      <c r="E864" s="81"/>
    </row>
    <row r="865" ht="12.75">
      <c r="E865" s="81"/>
    </row>
    <row r="866" ht="12.75">
      <c r="E866" s="81"/>
    </row>
    <row r="867" ht="12.75">
      <c r="E867" s="81"/>
    </row>
    <row r="868" ht="12.75">
      <c r="E868" s="81"/>
    </row>
    <row r="869" ht="12.75">
      <c r="E869" s="81"/>
    </row>
    <row r="870" ht="12.75">
      <c r="E870" s="81"/>
    </row>
    <row r="871" ht="12.75">
      <c r="E871" s="81"/>
    </row>
    <row r="872" ht="12.75">
      <c r="E872" s="81"/>
    </row>
    <row r="873" ht="12.75">
      <c r="E873" s="81"/>
    </row>
    <row r="874" ht="12.75">
      <c r="E874" s="81"/>
    </row>
    <row r="875" ht="12.75">
      <c r="E875" s="81"/>
    </row>
    <row r="876" ht="12.75">
      <c r="E876" s="81"/>
    </row>
    <row r="877" ht="12.75">
      <c r="E877" s="81"/>
    </row>
    <row r="878" ht="12.75">
      <c r="E878" s="81"/>
    </row>
    <row r="879" ht="12.75">
      <c r="E879" s="81"/>
    </row>
    <row r="880" ht="12.75">
      <c r="E880" s="81"/>
    </row>
    <row r="881" ht="12.75">
      <c r="E881" s="81"/>
    </row>
    <row r="882" ht="12.75">
      <c r="E882" s="81"/>
    </row>
    <row r="883" ht="12.75">
      <c r="E883" s="81"/>
    </row>
    <row r="884" ht="12.75">
      <c r="E884" s="81"/>
    </row>
    <row r="885" ht="12.75">
      <c r="E885" s="81"/>
    </row>
    <row r="886" ht="12.75">
      <c r="E886" s="81"/>
    </row>
    <row r="887" ht="12.75">
      <c r="E887" s="81"/>
    </row>
    <row r="888" ht="12.75">
      <c r="E888" s="81"/>
    </row>
    <row r="889" ht="12.75">
      <c r="E889" s="81"/>
    </row>
    <row r="890" ht="12.75">
      <c r="E890" s="81"/>
    </row>
    <row r="891" ht="12.75">
      <c r="E891" s="81"/>
    </row>
    <row r="892" ht="12.75">
      <c r="E892" s="81"/>
    </row>
    <row r="893" ht="12.75">
      <c r="E893" s="81"/>
    </row>
    <row r="894" ht="12.75">
      <c r="E894" s="81"/>
    </row>
    <row r="895" ht="12.75">
      <c r="E895" s="81"/>
    </row>
    <row r="896" ht="12.75">
      <c r="E896" s="81"/>
    </row>
    <row r="897" ht="12.75">
      <c r="E897" s="81"/>
    </row>
    <row r="898" ht="12.75">
      <c r="E898" s="81"/>
    </row>
    <row r="899" ht="12.75">
      <c r="E899" s="81"/>
    </row>
    <row r="900" ht="12.75">
      <c r="E900" s="81"/>
    </row>
    <row r="901" ht="12.75">
      <c r="E901" s="81"/>
    </row>
    <row r="902" ht="12.75">
      <c r="E902" s="81"/>
    </row>
    <row r="903" ht="12.75">
      <c r="E903" s="81"/>
    </row>
    <row r="904" ht="12.75">
      <c r="E904" s="81"/>
    </row>
    <row r="905" ht="12.75">
      <c r="E905" s="81"/>
    </row>
    <row r="906" ht="12.75">
      <c r="E906" s="81"/>
    </row>
    <row r="907" ht="12.75">
      <c r="E907" s="81"/>
    </row>
    <row r="908" ht="12.75">
      <c r="E908" s="81"/>
    </row>
    <row r="909" ht="12.75">
      <c r="E909" s="81"/>
    </row>
    <row r="910" ht="12.75">
      <c r="E910" s="81"/>
    </row>
    <row r="911" ht="12.75">
      <c r="E911" s="81"/>
    </row>
    <row r="912" ht="12.75">
      <c r="E912" s="81"/>
    </row>
    <row r="913" ht="12.75">
      <c r="E913" s="81"/>
    </row>
    <row r="914" ht="12.75">
      <c r="E914" s="81"/>
    </row>
    <row r="915" ht="12.75">
      <c r="E915" s="81"/>
    </row>
    <row r="916" ht="12.75">
      <c r="E916" s="81"/>
    </row>
    <row r="917" ht="12.75">
      <c r="E917" s="81"/>
    </row>
    <row r="918" ht="12.75">
      <c r="E918" s="81"/>
    </row>
    <row r="919" ht="12.75">
      <c r="E919" s="81"/>
    </row>
    <row r="920" ht="12.75">
      <c r="E920" s="81"/>
    </row>
    <row r="921" ht="12.75">
      <c r="E921" s="81"/>
    </row>
    <row r="922" ht="12.75">
      <c r="E922" s="81"/>
    </row>
    <row r="923" ht="12.75">
      <c r="E923" s="81"/>
    </row>
    <row r="924" ht="12.75">
      <c r="E924" s="81"/>
    </row>
    <row r="925" ht="12.75">
      <c r="E925" s="81"/>
    </row>
    <row r="926" ht="12.75">
      <c r="E926" s="81"/>
    </row>
    <row r="927" ht="12.75">
      <c r="E927" s="81"/>
    </row>
    <row r="928" ht="12.75">
      <c r="E928" s="81"/>
    </row>
    <row r="929" ht="12.75">
      <c r="E929" s="81"/>
    </row>
    <row r="930" ht="12.75">
      <c r="E930" s="81"/>
    </row>
    <row r="931" ht="12.75">
      <c r="E931" s="81"/>
    </row>
    <row r="932" ht="12.75">
      <c r="E932" s="81"/>
    </row>
    <row r="933" ht="12.75">
      <c r="E933" s="81"/>
    </row>
    <row r="934" ht="12.75">
      <c r="E934" s="81"/>
    </row>
    <row r="935" ht="12.75">
      <c r="E935" s="81"/>
    </row>
    <row r="936" ht="12.75">
      <c r="E936" s="81"/>
    </row>
    <row r="937" ht="12.75">
      <c r="E937" s="81"/>
    </row>
    <row r="938" ht="12.75">
      <c r="E938" s="81"/>
    </row>
    <row r="939" ht="12.75">
      <c r="E939" s="81"/>
    </row>
    <row r="940" ht="12.75">
      <c r="E940" s="81"/>
    </row>
    <row r="941" ht="12.75">
      <c r="E941" s="81"/>
    </row>
    <row r="942" ht="12.75">
      <c r="E942" s="81"/>
    </row>
    <row r="943" ht="12.75">
      <c r="E943" s="81"/>
    </row>
    <row r="944" ht="12.75">
      <c r="E944" s="81"/>
    </row>
    <row r="945" ht="12.75">
      <c r="E945" s="81"/>
    </row>
    <row r="946" ht="12.75">
      <c r="E946" s="81"/>
    </row>
    <row r="947" ht="12.75">
      <c r="E947" s="81"/>
    </row>
    <row r="948" ht="12.75">
      <c r="E948" s="81"/>
    </row>
    <row r="949" ht="12.75">
      <c r="E949" s="81"/>
    </row>
    <row r="950" ht="12.75">
      <c r="E950" s="81"/>
    </row>
    <row r="951" ht="12.75">
      <c r="E951" s="81"/>
    </row>
    <row r="952" ht="12.75">
      <c r="E952" s="81"/>
    </row>
    <row r="953" ht="12.75">
      <c r="E953" s="81"/>
    </row>
    <row r="954" ht="12.75">
      <c r="E954" s="81"/>
    </row>
    <row r="955" ht="12.75">
      <c r="E955" s="81"/>
    </row>
    <row r="956" ht="12.75">
      <c r="E956" s="81"/>
    </row>
    <row r="957" ht="12.75">
      <c r="E957" s="81"/>
    </row>
    <row r="958" ht="12.75">
      <c r="E958" s="81"/>
    </row>
    <row r="959" ht="12.75">
      <c r="E959" s="81"/>
    </row>
    <row r="960" ht="12.75">
      <c r="E960" s="81"/>
    </row>
    <row r="961" ht="12.75">
      <c r="E961" s="81"/>
    </row>
    <row r="962" ht="12.75">
      <c r="E962" s="81"/>
    </row>
    <row r="963" ht="12.75">
      <c r="E963" s="81"/>
    </row>
    <row r="964" ht="12.75">
      <c r="E964" s="81"/>
    </row>
    <row r="965" ht="12.75">
      <c r="E965" s="81"/>
    </row>
    <row r="966" ht="12.75">
      <c r="E966" s="81"/>
    </row>
    <row r="967" ht="12.75">
      <c r="E967" s="81"/>
    </row>
    <row r="968" ht="12.75">
      <c r="E968" s="81"/>
    </row>
    <row r="969" ht="12.75">
      <c r="E969" s="81"/>
    </row>
    <row r="970" ht="12.75">
      <c r="E970" s="81"/>
    </row>
    <row r="971" ht="12.75">
      <c r="E971" s="81"/>
    </row>
    <row r="972" ht="12.75">
      <c r="E972" s="81"/>
    </row>
    <row r="973" ht="12.75">
      <c r="E973" s="81"/>
    </row>
    <row r="974" ht="12.75">
      <c r="E974" s="81"/>
    </row>
    <row r="975" ht="12.75">
      <c r="E975" s="81"/>
    </row>
    <row r="976" ht="12.75">
      <c r="E976" s="81"/>
    </row>
    <row r="977" ht="12.75">
      <c r="E977" s="81"/>
    </row>
    <row r="978" ht="12.75">
      <c r="E978" s="81"/>
    </row>
    <row r="979" ht="12.75">
      <c r="E979" s="81"/>
    </row>
    <row r="980" ht="12.75">
      <c r="E980" s="81"/>
    </row>
    <row r="981" ht="12.75">
      <c r="E981" s="81"/>
    </row>
    <row r="982" ht="12.75">
      <c r="E982" s="81"/>
    </row>
    <row r="983" ht="12.75">
      <c r="E983" s="81"/>
    </row>
    <row r="984" ht="12.75">
      <c r="E984" s="81"/>
    </row>
    <row r="985" ht="12.75">
      <c r="E985" s="81"/>
    </row>
    <row r="986" ht="12.75">
      <c r="E986" s="81"/>
    </row>
    <row r="987" ht="12.75">
      <c r="E987" s="81"/>
    </row>
    <row r="988" ht="12.75">
      <c r="E988" s="81"/>
    </row>
    <row r="989" ht="12.75">
      <c r="E989" s="81"/>
    </row>
    <row r="990" ht="12.75">
      <c r="E990" s="81"/>
    </row>
    <row r="991" ht="12.75">
      <c r="E991" s="81"/>
    </row>
    <row r="992" ht="12.75">
      <c r="E992" s="81"/>
    </row>
    <row r="993" ht="12.75">
      <c r="E993" s="81"/>
    </row>
    <row r="994" ht="12.75">
      <c r="E994" s="81"/>
    </row>
    <row r="995" ht="12.75">
      <c r="E995" s="81"/>
    </row>
    <row r="996" ht="12.75">
      <c r="E996" s="81"/>
    </row>
    <row r="997" ht="12.75">
      <c r="E997" s="81"/>
    </row>
    <row r="998" ht="12.75">
      <c r="E998" s="81"/>
    </row>
    <row r="999" ht="12.75">
      <c r="E999" s="81"/>
    </row>
    <row r="1000" ht="12.75">
      <c r="E1000" s="81"/>
    </row>
    <row r="1001" ht="12.75">
      <c r="E1001" s="81"/>
    </row>
    <row r="1002" ht="12.75">
      <c r="E1002" s="81"/>
    </row>
    <row r="1003" ht="12.75">
      <c r="E1003" s="81"/>
    </row>
    <row r="1004" ht="12.75">
      <c r="E1004" s="81"/>
    </row>
    <row r="1005" ht="12.75">
      <c r="E1005" s="81"/>
    </row>
    <row r="1006" ht="12.75">
      <c r="E1006" s="81"/>
    </row>
    <row r="1007" ht="12.75">
      <c r="E1007" s="81"/>
    </row>
    <row r="1008" ht="12.75">
      <c r="E1008" s="81"/>
    </row>
    <row r="1009" ht="12.75">
      <c r="E1009" s="81"/>
    </row>
    <row r="1010" ht="12.75">
      <c r="E1010" s="81"/>
    </row>
    <row r="1011" ht="12.75">
      <c r="E1011" s="81"/>
    </row>
  </sheetData>
  <sheetProtection selectLockedCells="1" selectUnlockedCells="1"/>
  <mergeCells count="7">
    <mergeCell ref="A6:E6"/>
    <mergeCell ref="A7:E7"/>
    <mergeCell ref="A8:E8"/>
    <mergeCell ref="D10:E10"/>
    <mergeCell ref="A10:A11"/>
    <mergeCell ref="B10:B11"/>
    <mergeCell ref="C10:C11"/>
  </mergeCells>
  <printOptions/>
  <pageMargins left="0.5905511811023623" right="0.1968503937007874" top="0.4330708661417323" bottom="0.984251968503937" header="0.5118110236220472" footer="0.5118110236220472"/>
  <pageSetup horizontalDpi="300" verticalDpi="3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6:E100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71" customWidth="1"/>
    <col min="2" max="2" width="42.140625" style="69" customWidth="1"/>
    <col min="3" max="3" width="34.57421875" style="71" customWidth="1"/>
    <col min="4" max="4" width="17.7109375" style="72" customWidth="1"/>
    <col min="5" max="5" width="10.421875" style="0" customWidth="1"/>
  </cols>
  <sheetData>
    <row r="4" ht="11.25" customHeight="1"/>
    <row r="5" ht="4.5" customHeight="1"/>
    <row r="6" spans="1:4" ht="15.75" customHeight="1">
      <c r="A6" s="220" t="s">
        <v>120</v>
      </c>
      <c r="B6" s="220"/>
      <c r="C6" s="220"/>
      <c r="D6" s="220"/>
    </row>
    <row r="7" spans="1:4" ht="15.75" customHeight="1">
      <c r="A7" s="220" t="s">
        <v>242</v>
      </c>
      <c r="B7" s="220"/>
      <c r="C7" s="220"/>
      <c r="D7" s="220"/>
    </row>
    <row r="8" spans="1:4" ht="15.75" customHeight="1">
      <c r="A8" s="226" t="s">
        <v>243</v>
      </c>
      <c r="B8" s="226"/>
      <c r="C8" s="226"/>
      <c r="D8" s="226"/>
    </row>
    <row r="9" spans="1:4" ht="60.75" customHeight="1">
      <c r="A9" s="19" t="s">
        <v>121</v>
      </c>
      <c r="B9" s="115" t="s">
        <v>122</v>
      </c>
      <c r="C9" s="122" t="s">
        <v>244</v>
      </c>
      <c r="D9" s="109" t="s">
        <v>123</v>
      </c>
    </row>
    <row r="10" spans="1:4" s="61" customFormat="1" ht="15.75">
      <c r="A10" s="73"/>
      <c r="B10" s="74" t="s">
        <v>124</v>
      </c>
      <c r="C10" s="73"/>
      <c r="D10" s="175">
        <f>D11+D12+D13+D14+D15+D16+D17</f>
        <v>50021.6</v>
      </c>
    </row>
    <row r="11" spans="1:5" s="61" customFormat="1" ht="60">
      <c r="A11" s="23" t="s">
        <v>213</v>
      </c>
      <c r="B11" s="107" t="s">
        <v>245</v>
      </c>
      <c r="C11" s="107" t="s">
        <v>240</v>
      </c>
      <c r="D11" s="65">
        <f>Приложение8!F15+Приложение8!F20+Приложение8!F41+Приложение8!F141</f>
        <v>17665</v>
      </c>
      <c r="E11" s="75"/>
    </row>
    <row r="12" spans="1:5" s="61" customFormat="1" ht="86.25" customHeight="1">
      <c r="A12" s="23" t="s">
        <v>250</v>
      </c>
      <c r="B12" s="82" t="s">
        <v>246</v>
      </c>
      <c r="C12" s="107" t="s">
        <v>240</v>
      </c>
      <c r="D12" s="65">
        <f>Приложение8!F26+Приложение8!F45+Приложение8!F110</f>
        <v>3729</v>
      </c>
      <c r="E12" s="76"/>
    </row>
    <row r="13" spans="1:5" s="72" customFormat="1" ht="80.25" customHeight="1">
      <c r="A13" s="23" t="s">
        <v>251</v>
      </c>
      <c r="B13" s="107" t="s">
        <v>256</v>
      </c>
      <c r="C13" s="107" t="s">
        <v>240</v>
      </c>
      <c r="D13" s="65">
        <f>Приложение8!F58</f>
        <v>1883</v>
      </c>
      <c r="E13" s="77"/>
    </row>
    <row r="14" spans="1:5" s="72" customFormat="1" ht="60">
      <c r="A14" s="23" t="s">
        <v>252</v>
      </c>
      <c r="B14" s="107" t="s">
        <v>194</v>
      </c>
      <c r="C14" s="107" t="s">
        <v>240</v>
      </c>
      <c r="D14" s="65">
        <f>Приложение8!F67</f>
        <v>2822.6</v>
      </c>
      <c r="E14" s="77"/>
    </row>
    <row r="15" spans="1:5" s="61" customFormat="1" ht="60">
      <c r="A15" s="66" t="s">
        <v>253</v>
      </c>
      <c r="B15" s="107" t="s">
        <v>247</v>
      </c>
      <c r="C15" s="107" t="s">
        <v>240</v>
      </c>
      <c r="D15" s="52">
        <f>Приложение8!F99</f>
        <v>4860</v>
      </c>
      <c r="E15" s="76"/>
    </row>
    <row r="16" spans="1:5" s="61" customFormat="1" ht="60">
      <c r="A16" s="66" t="s">
        <v>254</v>
      </c>
      <c r="B16" s="107" t="s">
        <v>248</v>
      </c>
      <c r="C16" s="107" t="s">
        <v>240</v>
      </c>
      <c r="D16" s="52">
        <f>Приложение8!F115</f>
        <v>18898</v>
      </c>
      <c r="E16" s="76"/>
    </row>
    <row r="17" spans="1:5" s="79" customFormat="1" ht="75">
      <c r="A17" s="23" t="s">
        <v>255</v>
      </c>
      <c r="B17" s="107" t="s">
        <v>249</v>
      </c>
      <c r="C17" s="107" t="s">
        <v>240</v>
      </c>
      <c r="D17" s="65">
        <f>Приложение8!F128</f>
        <v>164</v>
      </c>
      <c r="E17" s="78"/>
    </row>
    <row r="18" spans="1:4" s="61" customFormat="1" ht="12.75">
      <c r="A18" s="80"/>
      <c r="B18" s="70"/>
      <c r="C18" s="80"/>
      <c r="D18" s="68"/>
    </row>
    <row r="19" spans="1:4" s="61" customFormat="1" ht="12.75">
      <c r="A19" s="80"/>
      <c r="B19" s="70"/>
      <c r="C19" s="80"/>
      <c r="D19" s="68"/>
    </row>
    <row r="20" spans="1:4" s="61" customFormat="1" ht="12.75">
      <c r="A20" s="80"/>
      <c r="B20" s="70"/>
      <c r="C20" s="80"/>
      <c r="D20" s="68"/>
    </row>
    <row r="21" spans="1:4" s="61" customFormat="1" ht="12.75">
      <c r="A21" s="80"/>
      <c r="B21" s="70"/>
      <c r="C21" s="80"/>
      <c r="D21" s="68"/>
    </row>
    <row r="22" spans="1:4" s="61" customFormat="1" ht="12.75">
      <c r="A22" s="80"/>
      <c r="B22" s="70"/>
      <c r="C22" s="80"/>
      <c r="D22" s="68"/>
    </row>
    <row r="23" spans="1:4" s="61" customFormat="1" ht="12.75">
      <c r="A23" s="80"/>
      <c r="B23" s="70"/>
      <c r="C23" s="80"/>
      <c r="D23" s="68"/>
    </row>
    <row r="24" spans="1:4" s="61" customFormat="1" ht="12.75">
      <c r="A24" s="80"/>
      <c r="B24" s="70"/>
      <c r="C24" s="80"/>
      <c r="D24" s="68"/>
    </row>
    <row r="25" spans="1:4" s="61" customFormat="1" ht="12.75">
      <c r="A25" s="80"/>
      <c r="B25" s="70"/>
      <c r="C25" s="80"/>
      <c r="D25" s="68"/>
    </row>
    <row r="26" spans="1:4" s="61" customFormat="1" ht="12.75">
      <c r="A26" s="80"/>
      <c r="B26" s="70"/>
      <c r="C26" s="80"/>
      <c r="D26" s="68"/>
    </row>
    <row r="27" spans="1:4" s="61" customFormat="1" ht="12.75">
      <c r="A27" s="80"/>
      <c r="B27" s="70"/>
      <c r="C27" s="80"/>
      <c r="D27" s="68"/>
    </row>
    <row r="28" spans="1:4" s="61" customFormat="1" ht="12.75">
      <c r="A28" s="80"/>
      <c r="B28" s="70"/>
      <c r="C28" s="80"/>
      <c r="D28" s="68"/>
    </row>
    <row r="29" spans="1:4" s="61" customFormat="1" ht="12.75">
      <c r="A29" s="80"/>
      <c r="B29" s="70"/>
      <c r="C29" s="80"/>
      <c r="D29" s="68"/>
    </row>
    <row r="30" spans="1:4" s="61" customFormat="1" ht="12.75">
      <c r="A30" s="80"/>
      <c r="B30" s="70"/>
      <c r="C30" s="80"/>
      <c r="D30" s="68"/>
    </row>
    <row r="31" spans="1:4" s="61" customFormat="1" ht="12.75">
      <c r="A31" s="80"/>
      <c r="B31" s="70"/>
      <c r="C31" s="80"/>
      <c r="D31" s="68"/>
    </row>
    <row r="32" spans="1:4" s="61" customFormat="1" ht="12.75">
      <c r="A32" s="80"/>
      <c r="B32" s="70"/>
      <c r="C32" s="80"/>
      <c r="D32" s="68"/>
    </row>
    <row r="33" spans="1:4" s="61" customFormat="1" ht="12.75">
      <c r="A33" s="80"/>
      <c r="B33" s="70"/>
      <c r="C33" s="80"/>
      <c r="D33" s="68"/>
    </row>
    <row r="34" spans="1:4" s="61" customFormat="1" ht="12.75">
      <c r="A34" s="80"/>
      <c r="B34" s="70"/>
      <c r="C34" s="80"/>
      <c r="D34" s="68"/>
    </row>
    <row r="35" spans="1:4" s="61" customFormat="1" ht="12.75">
      <c r="A35" s="80"/>
      <c r="B35" s="70"/>
      <c r="C35" s="80"/>
      <c r="D35" s="68"/>
    </row>
    <row r="36" spans="1:4" s="61" customFormat="1" ht="12.75">
      <c r="A36" s="80"/>
      <c r="B36" s="70"/>
      <c r="C36" s="80"/>
      <c r="D36" s="68"/>
    </row>
    <row r="37" spans="1:4" s="61" customFormat="1" ht="12.75">
      <c r="A37" s="80"/>
      <c r="B37" s="70"/>
      <c r="C37" s="80"/>
      <c r="D37" s="68"/>
    </row>
    <row r="38" spans="1:4" s="61" customFormat="1" ht="12.75">
      <c r="A38" s="80"/>
      <c r="B38" s="70"/>
      <c r="C38" s="80"/>
      <c r="D38" s="68"/>
    </row>
    <row r="39" spans="1:4" s="61" customFormat="1" ht="12.75">
      <c r="A39" s="80"/>
      <c r="B39" s="70"/>
      <c r="C39" s="80"/>
      <c r="D39" s="68"/>
    </row>
    <row r="40" spans="1:4" s="61" customFormat="1" ht="12.75">
      <c r="A40" s="80"/>
      <c r="B40" s="70"/>
      <c r="C40" s="80"/>
      <c r="D40" s="68"/>
    </row>
    <row r="41" spans="1:4" s="61" customFormat="1" ht="12.75">
      <c r="A41" s="80"/>
      <c r="B41" s="70"/>
      <c r="C41" s="80"/>
      <c r="D41" s="68"/>
    </row>
    <row r="42" spans="1:4" s="61" customFormat="1" ht="12.75">
      <c r="A42" s="80"/>
      <c r="B42" s="70"/>
      <c r="C42" s="80"/>
      <c r="D42" s="68"/>
    </row>
    <row r="43" spans="1:4" s="61" customFormat="1" ht="12.75">
      <c r="A43" s="80"/>
      <c r="B43" s="70"/>
      <c r="C43" s="80"/>
      <c r="D43" s="68"/>
    </row>
    <row r="44" spans="1:4" s="61" customFormat="1" ht="12.75">
      <c r="A44" s="80"/>
      <c r="B44" s="70"/>
      <c r="C44" s="80"/>
      <c r="D44" s="68"/>
    </row>
    <row r="45" spans="1:4" s="61" customFormat="1" ht="12.75">
      <c r="A45" s="80"/>
      <c r="B45" s="70"/>
      <c r="C45" s="80"/>
      <c r="D45" s="68"/>
    </row>
    <row r="46" spans="1:4" s="61" customFormat="1" ht="12.75">
      <c r="A46" s="80"/>
      <c r="B46" s="70"/>
      <c r="C46" s="80"/>
      <c r="D46" s="68"/>
    </row>
    <row r="47" spans="1:4" s="61" customFormat="1" ht="12.75">
      <c r="A47" s="80"/>
      <c r="B47" s="70"/>
      <c r="C47" s="80"/>
      <c r="D47" s="68"/>
    </row>
    <row r="48" spans="1:4" s="61" customFormat="1" ht="12.75">
      <c r="A48" s="80"/>
      <c r="B48" s="70"/>
      <c r="C48" s="80"/>
      <c r="D48" s="68"/>
    </row>
    <row r="49" spans="1:4" s="61" customFormat="1" ht="12.75">
      <c r="A49" s="80"/>
      <c r="B49" s="70"/>
      <c r="C49" s="80"/>
      <c r="D49" s="68"/>
    </row>
    <row r="50" spans="1:4" s="61" customFormat="1" ht="12.75">
      <c r="A50" s="80"/>
      <c r="B50" s="70"/>
      <c r="C50" s="80"/>
      <c r="D50" s="68"/>
    </row>
    <row r="51" spans="1:4" s="61" customFormat="1" ht="12.75">
      <c r="A51" s="80"/>
      <c r="B51" s="70"/>
      <c r="C51" s="80"/>
      <c r="D51" s="68"/>
    </row>
    <row r="52" spans="1:4" s="61" customFormat="1" ht="12.75">
      <c r="A52" s="80"/>
      <c r="B52" s="70"/>
      <c r="C52" s="80"/>
      <c r="D52" s="68"/>
    </row>
    <row r="53" spans="1:4" s="61" customFormat="1" ht="12.75">
      <c r="A53" s="80"/>
      <c r="B53" s="70"/>
      <c r="C53" s="80"/>
      <c r="D53" s="68"/>
    </row>
    <row r="54" spans="1:4" s="61" customFormat="1" ht="12.75">
      <c r="A54" s="80"/>
      <c r="B54" s="70"/>
      <c r="C54" s="80"/>
      <c r="D54" s="68"/>
    </row>
    <row r="55" spans="1:4" s="61" customFormat="1" ht="12.75">
      <c r="A55" s="80"/>
      <c r="B55" s="70"/>
      <c r="C55" s="80"/>
      <c r="D55" s="68"/>
    </row>
    <row r="56" spans="1:4" s="61" customFormat="1" ht="12.75">
      <c r="A56" s="80"/>
      <c r="B56" s="70"/>
      <c r="C56" s="80"/>
      <c r="D56" s="68"/>
    </row>
    <row r="57" spans="1:4" s="61" customFormat="1" ht="12.75">
      <c r="A57" s="80"/>
      <c r="B57" s="70"/>
      <c r="C57" s="80"/>
      <c r="D57" s="68"/>
    </row>
    <row r="58" spans="1:4" s="61" customFormat="1" ht="12.75">
      <c r="A58" s="80"/>
      <c r="B58" s="70"/>
      <c r="C58" s="80"/>
      <c r="D58" s="68"/>
    </row>
    <row r="59" spans="1:4" s="61" customFormat="1" ht="12.75">
      <c r="A59" s="80"/>
      <c r="B59" s="70"/>
      <c r="C59" s="80"/>
      <c r="D59" s="68"/>
    </row>
    <row r="60" spans="1:4" s="61" customFormat="1" ht="12.75">
      <c r="A60" s="80"/>
      <c r="B60" s="70"/>
      <c r="C60" s="80"/>
      <c r="D60" s="68"/>
    </row>
    <row r="61" spans="1:4" s="61" customFormat="1" ht="12.75">
      <c r="A61" s="80"/>
      <c r="B61" s="70"/>
      <c r="C61" s="80"/>
      <c r="D61" s="68"/>
    </row>
    <row r="62" spans="1:4" s="61" customFormat="1" ht="12.75">
      <c r="A62" s="80"/>
      <c r="B62" s="70"/>
      <c r="C62" s="80"/>
      <c r="D62" s="68"/>
    </row>
    <row r="63" spans="1:4" s="61" customFormat="1" ht="12.75">
      <c r="A63" s="71"/>
      <c r="B63" s="69"/>
      <c r="C63" s="71"/>
      <c r="D63" s="81"/>
    </row>
    <row r="64" spans="1:4" s="61" customFormat="1" ht="12.75">
      <c r="A64" s="71"/>
      <c r="B64" s="69"/>
      <c r="C64" s="71"/>
      <c r="D64" s="81"/>
    </row>
    <row r="65" spans="1:4" s="61" customFormat="1" ht="12.75">
      <c r="A65" s="71"/>
      <c r="B65" s="69"/>
      <c r="C65" s="71"/>
      <c r="D65" s="81"/>
    </row>
    <row r="66" spans="1:4" s="61" customFormat="1" ht="12.75">
      <c r="A66" s="71"/>
      <c r="B66" s="69"/>
      <c r="C66" s="71"/>
      <c r="D66" s="81"/>
    </row>
    <row r="67" spans="1:4" s="61" customFormat="1" ht="12.75">
      <c r="A67" s="71"/>
      <c r="B67" s="69"/>
      <c r="C67" s="71"/>
      <c r="D67" s="81"/>
    </row>
    <row r="68" spans="1:4" s="61" customFormat="1" ht="12.75">
      <c r="A68" s="71"/>
      <c r="B68" s="69"/>
      <c r="C68" s="71"/>
      <c r="D68" s="81"/>
    </row>
    <row r="69" spans="1:4" s="61" customFormat="1" ht="12.75">
      <c r="A69" s="71"/>
      <c r="B69" s="69"/>
      <c r="C69" s="71"/>
      <c r="D69" s="81"/>
    </row>
    <row r="70" spans="1:4" s="61" customFormat="1" ht="12.75">
      <c r="A70" s="71"/>
      <c r="B70" s="69"/>
      <c r="C70" s="71"/>
      <c r="D70" s="81"/>
    </row>
    <row r="71" spans="1:4" s="61" customFormat="1" ht="12.75">
      <c r="A71" s="71"/>
      <c r="B71" s="69"/>
      <c r="C71" s="71"/>
      <c r="D71" s="81"/>
    </row>
    <row r="72" spans="1:4" s="61" customFormat="1" ht="12.75">
      <c r="A72" s="71"/>
      <c r="B72" s="69"/>
      <c r="C72" s="71"/>
      <c r="D72" s="81"/>
    </row>
    <row r="73" spans="1:4" s="61" customFormat="1" ht="12.75">
      <c r="A73" s="71"/>
      <c r="B73" s="69"/>
      <c r="C73" s="71"/>
      <c r="D73" s="81"/>
    </row>
    <row r="74" spans="1:4" s="61" customFormat="1" ht="12.75">
      <c r="A74" s="71"/>
      <c r="B74" s="69"/>
      <c r="C74" s="71"/>
      <c r="D74" s="81"/>
    </row>
    <row r="75" spans="1:4" s="61" customFormat="1" ht="12.75">
      <c r="A75" s="71"/>
      <c r="B75" s="69"/>
      <c r="C75" s="71"/>
      <c r="D75" s="81"/>
    </row>
    <row r="76" spans="1:4" s="61" customFormat="1" ht="12.75">
      <c r="A76" s="71"/>
      <c r="B76" s="69"/>
      <c r="C76" s="71"/>
      <c r="D76" s="81"/>
    </row>
    <row r="77" spans="1:4" s="61" customFormat="1" ht="12.75">
      <c r="A77" s="71"/>
      <c r="B77" s="69"/>
      <c r="C77" s="71"/>
      <c r="D77" s="81"/>
    </row>
    <row r="78" spans="1:4" s="61" customFormat="1" ht="12.75">
      <c r="A78" s="71"/>
      <c r="B78" s="69"/>
      <c r="C78" s="71"/>
      <c r="D78" s="81"/>
    </row>
    <row r="79" spans="1:4" s="61" customFormat="1" ht="12.75">
      <c r="A79" s="71"/>
      <c r="B79" s="69"/>
      <c r="C79" s="71"/>
      <c r="D79" s="81"/>
    </row>
    <row r="80" spans="1:4" s="61" customFormat="1" ht="12.75">
      <c r="A80" s="71"/>
      <c r="B80" s="69"/>
      <c r="C80" s="71"/>
      <c r="D80" s="81"/>
    </row>
    <row r="81" spans="1:4" s="61" customFormat="1" ht="12.75">
      <c r="A81" s="71"/>
      <c r="B81" s="69"/>
      <c r="C81" s="71"/>
      <c r="D81" s="81"/>
    </row>
    <row r="82" spans="1:4" s="61" customFormat="1" ht="12.75">
      <c r="A82" s="71"/>
      <c r="B82" s="69"/>
      <c r="C82" s="71"/>
      <c r="D82" s="81"/>
    </row>
    <row r="83" spans="1:4" s="61" customFormat="1" ht="12.75">
      <c r="A83" s="71"/>
      <c r="B83" s="69"/>
      <c r="C83" s="71"/>
      <c r="D83" s="81"/>
    </row>
    <row r="84" spans="1:4" s="61" customFormat="1" ht="12.75">
      <c r="A84" s="71"/>
      <c r="B84" s="69"/>
      <c r="C84" s="71"/>
      <c r="D84" s="81"/>
    </row>
    <row r="85" spans="1:4" s="61" customFormat="1" ht="12.75">
      <c r="A85" s="71"/>
      <c r="B85" s="69"/>
      <c r="C85" s="71"/>
      <c r="D85" s="81"/>
    </row>
    <row r="86" spans="1:4" s="61" customFormat="1" ht="12.75">
      <c r="A86" s="71"/>
      <c r="B86" s="69"/>
      <c r="C86" s="71"/>
      <c r="D86" s="81"/>
    </row>
    <row r="87" spans="1:4" s="61" customFormat="1" ht="12.75">
      <c r="A87" s="71"/>
      <c r="B87" s="69"/>
      <c r="C87" s="71"/>
      <c r="D87" s="81"/>
    </row>
    <row r="88" spans="1:4" s="61" customFormat="1" ht="12.75">
      <c r="A88" s="71"/>
      <c r="B88" s="69"/>
      <c r="C88" s="71"/>
      <c r="D88" s="81"/>
    </row>
    <row r="89" spans="1:4" s="61" customFormat="1" ht="12.75">
      <c r="A89" s="71"/>
      <c r="B89" s="69"/>
      <c r="C89" s="71"/>
      <c r="D89" s="81"/>
    </row>
    <row r="90" spans="1:4" s="61" customFormat="1" ht="12.75">
      <c r="A90" s="71"/>
      <c r="B90" s="69"/>
      <c r="C90" s="71"/>
      <c r="D90" s="81"/>
    </row>
    <row r="91" spans="1:4" s="61" customFormat="1" ht="12.75">
      <c r="A91" s="71"/>
      <c r="B91" s="69"/>
      <c r="C91" s="71"/>
      <c r="D91" s="81"/>
    </row>
    <row r="92" spans="1:4" s="61" customFormat="1" ht="12.75">
      <c r="A92" s="71"/>
      <c r="B92" s="69"/>
      <c r="C92" s="71"/>
      <c r="D92" s="81"/>
    </row>
    <row r="93" spans="1:4" s="61" customFormat="1" ht="12.75">
      <c r="A93" s="71"/>
      <c r="B93" s="69"/>
      <c r="C93" s="71"/>
      <c r="D93" s="81"/>
    </row>
    <row r="94" spans="1:4" s="61" customFormat="1" ht="12.75">
      <c r="A94" s="71"/>
      <c r="B94" s="69"/>
      <c r="C94" s="71"/>
      <c r="D94" s="81"/>
    </row>
    <row r="95" spans="1:4" s="61" customFormat="1" ht="12.75">
      <c r="A95" s="71"/>
      <c r="B95" s="69"/>
      <c r="C95" s="71"/>
      <c r="D95" s="81"/>
    </row>
    <row r="96" spans="1:4" s="61" customFormat="1" ht="12.75">
      <c r="A96" s="71"/>
      <c r="B96" s="69"/>
      <c r="C96" s="71"/>
      <c r="D96" s="81"/>
    </row>
    <row r="97" spans="1:4" s="61" customFormat="1" ht="12.75">
      <c r="A97" s="71"/>
      <c r="B97" s="69"/>
      <c r="C97" s="71"/>
      <c r="D97" s="81"/>
    </row>
    <row r="98" spans="1:4" s="61" customFormat="1" ht="12.75">
      <c r="A98" s="71"/>
      <c r="B98" s="69"/>
      <c r="C98" s="71"/>
      <c r="D98" s="81"/>
    </row>
    <row r="99" spans="1:4" s="61" customFormat="1" ht="12.75">
      <c r="A99" s="71"/>
      <c r="B99" s="69"/>
      <c r="C99" s="71"/>
      <c r="D99" s="81"/>
    </row>
    <row r="100" spans="1:4" s="61" customFormat="1" ht="12.75">
      <c r="A100" s="71"/>
      <c r="B100" s="69"/>
      <c r="C100" s="71"/>
      <c r="D100" s="81"/>
    </row>
    <row r="101" spans="1:4" s="61" customFormat="1" ht="12.75">
      <c r="A101" s="71"/>
      <c r="B101" s="69"/>
      <c r="C101" s="71"/>
      <c r="D101" s="81"/>
    </row>
    <row r="102" spans="1:4" s="61" customFormat="1" ht="12.75">
      <c r="A102" s="71"/>
      <c r="B102" s="69"/>
      <c r="C102" s="71"/>
      <c r="D102" s="81"/>
    </row>
    <row r="103" spans="1:4" s="61" customFormat="1" ht="12.75">
      <c r="A103" s="71"/>
      <c r="B103" s="69"/>
      <c r="C103" s="71"/>
      <c r="D103" s="81"/>
    </row>
    <row r="104" spans="1:4" s="61" customFormat="1" ht="12.75">
      <c r="A104" s="71"/>
      <c r="B104" s="69"/>
      <c r="C104" s="71"/>
      <c r="D104" s="81"/>
    </row>
    <row r="105" spans="1:4" s="61" customFormat="1" ht="12.75">
      <c r="A105" s="71"/>
      <c r="B105" s="69"/>
      <c r="C105" s="71"/>
      <c r="D105" s="81"/>
    </row>
    <row r="106" spans="1:4" s="61" customFormat="1" ht="12.75">
      <c r="A106" s="71"/>
      <c r="B106" s="69"/>
      <c r="C106" s="71"/>
      <c r="D106" s="81"/>
    </row>
    <row r="107" spans="1:4" s="61" customFormat="1" ht="12.75">
      <c r="A107" s="71"/>
      <c r="B107" s="69"/>
      <c r="C107" s="71"/>
      <c r="D107" s="81"/>
    </row>
    <row r="108" spans="1:4" s="61" customFormat="1" ht="12.75">
      <c r="A108" s="71"/>
      <c r="B108" s="69"/>
      <c r="C108" s="71"/>
      <c r="D108" s="81"/>
    </row>
    <row r="109" spans="1:4" s="61" customFormat="1" ht="12.75">
      <c r="A109" s="71"/>
      <c r="B109" s="69"/>
      <c r="C109" s="71"/>
      <c r="D109" s="81"/>
    </row>
    <row r="110" spans="1:4" s="61" customFormat="1" ht="12.75">
      <c r="A110" s="71"/>
      <c r="B110" s="69"/>
      <c r="C110" s="71"/>
      <c r="D110" s="81"/>
    </row>
    <row r="111" spans="1:4" s="61" customFormat="1" ht="12.75">
      <c r="A111" s="71"/>
      <c r="B111" s="69"/>
      <c r="C111" s="71"/>
      <c r="D111" s="81"/>
    </row>
    <row r="112" spans="1:4" s="61" customFormat="1" ht="12.75">
      <c r="A112" s="71"/>
      <c r="B112" s="69"/>
      <c r="C112" s="71"/>
      <c r="D112" s="81"/>
    </row>
    <row r="113" spans="1:4" s="61" customFormat="1" ht="12.75">
      <c r="A113" s="71"/>
      <c r="B113" s="69"/>
      <c r="C113" s="71"/>
      <c r="D113" s="81"/>
    </row>
    <row r="114" spans="1:4" s="61" customFormat="1" ht="12.75">
      <c r="A114" s="71"/>
      <c r="B114" s="69"/>
      <c r="C114" s="71"/>
      <c r="D114" s="81"/>
    </row>
    <row r="115" spans="1:4" s="61" customFormat="1" ht="12.75">
      <c r="A115" s="71"/>
      <c r="B115" s="69"/>
      <c r="C115" s="71"/>
      <c r="D115" s="81"/>
    </row>
    <row r="116" spans="1:4" s="61" customFormat="1" ht="12.75">
      <c r="A116" s="71"/>
      <c r="B116" s="69"/>
      <c r="C116" s="71"/>
      <c r="D116" s="81"/>
    </row>
    <row r="117" spans="1:4" s="61" customFormat="1" ht="12.75">
      <c r="A117" s="71"/>
      <c r="B117" s="69"/>
      <c r="C117" s="71"/>
      <c r="D117" s="81"/>
    </row>
    <row r="118" spans="1:4" s="61" customFormat="1" ht="12.75">
      <c r="A118" s="71"/>
      <c r="B118" s="69"/>
      <c r="C118" s="71"/>
      <c r="D118" s="81"/>
    </row>
    <row r="119" spans="1:4" s="61" customFormat="1" ht="12.75">
      <c r="A119" s="71"/>
      <c r="B119" s="69"/>
      <c r="C119" s="71"/>
      <c r="D119" s="81"/>
    </row>
    <row r="120" spans="1:4" s="61" customFormat="1" ht="12.75">
      <c r="A120" s="71"/>
      <c r="B120" s="69"/>
      <c r="C120" s="71"/>
      <c r="D120" s="81"/>
    </row>
    <row r="121" spans="1:4" s="61" customFormat="1" ht="12.75">
      <c r="A121" s="71"/>
      <c r="B121" s="69"/>
      <c r="C121" s="71"/>
      <c r="D121" s="81"/>
    </row>
    <row r="122" spans="1:4" s="61" customFormat="1" ht="12.75">
      <c r="A122" s="71"/>
      <c r="B122" s="69"/>
      <c r="C122" s="71"/>
      <c r="D122" s="81"/>
    </row>
    <row r="123" spans="1:4" s="61" customFormat="1" ht="12.75">
      <c r="A123" s="71"/>
      <c r="B123" s="69"/>
      <c r="C123" s="71"/>
      <c r="D123" s="81"/>
    </row>
    <row r="124" spans="1:4" s="61" customFormat="1" ht="12.75">
      <c r="A124" s="71"/>
      <c r="B124" s="69"/>
      <c r="C124" s="71"/>
      <c r="D124" s="81"/>
    </row>
    <row r="125" spans="1:4" s="61" customFormat="1" ht="12.75">
      <c r="A125" s="71"/>
      <c r="B125" s="69"/>
      <c r="C125" s="71"/>
      <c r="D125" s="81"/>
    </row>
    <row r="126" spans="1:4" s="61" customFormat="1" ht="12.75">
      <c r="A126" s="71"/>
      <c r="B126" s="69"/>
      <c r="C126" s="71"/>
      <c r="D126" s="81"/>
    </row>
    <row r="127" spans="1:4" s="61" customFormat="1" ht="12.75">
      <c r="A127" s="71"/>
      <c r="B127" s="69"/>
      <c r="C127" s="71"/>
      <c r="D127" s="81"/>
    </row>
    <row r="128" spans="1:4" s="61" customFormat="1" ht="12.75">
      <c r="A128" s="71"/>
      <c r="B128" s="69"/>
      <c r="C128" s="71"/>
      <c r="D128" s="81"/>
    </row>
    <row r="129" spans="1:4" s="61" customFormat="1" ht="12.75">
      <c r="A129" s="71"/>
      <c r="B129" s="69"/>
      <c r="C129" s="71"/>
      <c r="D129" s="81"/>
    </row>
    <row r="130" spans="1:4" s="61" customFormat="1" ht="12.75">
      <c r="A130" s="71"/>
      <c r="B130" s="69"/>
      <c r="C130" s="71"/>
      <c r="D130" s="81"/>
    </row>
    <row r="131" spans="1:4" s="61" customFormat="1" ht="12.75">
      <c r="A131" s="71"/>
      <c r="B131" s="69"/>
      <c r="C131" s="71"/>
      <c r="D131" s="81"/>
    </row>
    <row r="132" spans="1:4" s="61" customFormat="1" ht="12.75">
      <c r="A132" s="71"/>
      <c r="B132" s="69"/>
      <c r="C132" s="71"/>
      <c r="D132" s="81"/>
    </row>
    <row r="133" spans="1:4" s="61" customFormat="1" ht="12.75">
      <c r="A133" s="71"/>
      <c r="B133" s="69"/>
      <c r="C133" s="71"/>
      <c r="D133" s="81"/>
    </row>
    <row r="134" spans="1:4" s="61" customFormat="1" ht="12.75">
      <c r="A134" s="71"/>
      <c r="B134" s="69"/>
      <c r="C134" s="71"/>
      <c r="D134" s="81"/>
    </row>
    <row r="135" spans="1:4" s="61" customFormat="1" ht="12.75">
      <c r="A135" s="71"/>
      <c r="B135" s="69"/>
      <c r="C135" s="71"/>
      <c r="D135" s="81"/>
    </row>
    <row r="136" spans="1:4" s="61" customFormat="1" ht="12.75">
      <c r="A136" s="71"/>
      <c r="B136" s="69"/>
      <c r="C136" s="71"/>
      <c r="D136" s="81"/>
    </row>
    <row r="137" spans="1:4" s="61" customFormat="1" ht="12.75">
      <c r="A137" s="71"/>
      <c r="B137" s="69"/>
      <c r="C137" s="71"/>
      <c r="D137" s="81"/>
    </row>
    <row r="138" spans="1:4" s="61" customFormat="1" ht="12.75">
      <c r="A138" s="71"/>
      <c r="B138" s="69"/>
      <c r="C138" s="71"/>
      <c r="D138" s="81"/>
    </row>
    <row r="139" spans="1:4" s="61" customFormat="1" ht="12.75">
      <c r="A139" s="71"/>
      <c r="B139" s="69"/>
      <c r="C139" s="71"/>
      <c r="D139" s="81"/>
    </row>
    <row r="140" spans="1:4" s="61" customFormat="1" ht="12.75">
      <c r="A140" s="71"/>
      <c r="B140" s="69"/>
      <c r="C140" s="71"/>
      <c r="D140" s="81"/>
    </row>
    <row r="141" spans="1:4" s="61" customFormat="1" ht="12.75">
      <c r="A141" s="71"/>
      <c r="B141" s="69"/>
      <c r="C141" s="71"/>
      <c r="D141" s="81"/>
    </row>
    <row r="142" spans="1:4" s="61" customFormat="1" ht="12.75">
      <c r="A142" s="71"/>
      <c r="B142" s="69"/>
      <c r="C142" s="71"/>
      <c r="D142" s="81"/>
    </row>
    <row r="143" spans="1:4" s="61" customFormat="1" ht="12.75">
      <c r="A143" s="71"/>
      <c r="B143" s="69"/>
      <c r="C143" s="71"/>
      <c r="D143" s="81"/>
    </row>
    <row r="144" spans="1:4" s="61" customFormat="1" ht="12.75">
      <c r="A144" s="71"/>
      <c r="B144" s="69"/>
      <c r="C144" s="71"/>
      <c r="D144" s="81"/>
    </row>
    <row r="145" spans="1:4" s="61" customFormat="1" ht="12.75">
      <c r="A145" s="71"/>
      <c r="B145" s="69"/>
      <c r="C145" s="71"/>
      <c r="D145" s="81"/>
    </row>
    <row r="146" spans="1:4" s="61" customFormat="1" ht="12.75">
      <c r="A146" s="71"/>
      <c r="B146" s="69"/>
      <c r="C146" s="71"/>
      <c r="D146" s="81"/>
    </row>
    <row r="147" spans="1:4" s="61" customFormat="1" ht="12.75">
      <c r="A147" s="71"/>
      <c r="B147" s="69"/>
      <c r="C147" s="71"/>
      <c r="D147" s="81"/>
    </row>
    <row r="148" spans="1:4" s="61" customFormat="1" ht="12.75">
      <c r="A148" s="71"/>
      <c r="B148" s="69"/>
      <c r="C148" s="71"/>
      <c r="D148" s="81"/>
    </row>
    <row r="149" spans="1:4" s="61" customFormat="1" ht="12.75">
      <c r="A149" s="71"/>
      <c r="B149" s="69"/>
      <c r="C149" s="71"/>
      <c r="D149" s="81"/>
    </row>
    <row r="150" spans="1:4" s="61" customFormat="1" ht="12.75">
      <c r="A150" s="71"/>
      <c r="B150" s="69"/>
      <c r="C150" s="71"/>
      <c r="D150" s="81"/>
    </row>
    <row r="151" spans="1:4" s="61" customFormat="1" ht="12.75">
      <c r="A151" s="71"/>
      <c r="B151" s="69"/>
      <c r="C151" s="71"/>
      <c r="D151" s="81"/>
    </row>
    <row r="152" spans="1:4" s="61" customFormat="1" ht="12.75">
      <c r="A152" s="71"/>
      <c r="B152" s="69"/>
      <c r="C152" s="71"/>
      <c r="D152" s="81"/>
    </row>
    <row r="153" spans="1:4" s="61" customFormat="1" ht="12.75">
      <c r="A153" s="71"/>
      <c r="B153" s="69"/>
      <c r="C153" s="71"/>
      <c r="D153" s="81"/>
    </row>
    <row r="154" spans="1:4" s="61" customFormat="1" ht="12.75">
      <c r="A154" s="71"/>
      <c r="B154" s="69"/>
      <c r="C154" s="71"/>
      <c r="D154" s="81"/>
    </row>
    <row r="155" spans="1:4" s="61" customFormat="1" ht="12.75">
      <c r="A155" s="71"/>
      <c r="B155" s="69"/>
      <c r="C155" s="71"/>
      <c r="D155" s="81"/>
    </row>
    <row r="156" spans="1:4" s="61" customFormat="1" ht="12.75">
      <c r="A156" s="71"/>
      <c r="B156" s="69"/>
      <c r="C156" s="71"/>
      <c r="D156" s="81"/>
    </row>
    <row r="157" spans="1:4" s="61" customFormat="1" ht="12.75">
      <c r="A157" s="71"/>
      <c r="B157" s="69"/>
      <c r="C157" s="71"/>
      <c r="D157" s="81"/>
    </row>
    <row r="158" spans="1:4" s="61" customFormat="1" ht="12.75">
      <c r="A158" s="71"/>
      <c r="B158" s="69"/>
      <c r="C158" s="71"/>
      <c r="D158" s="81"/>
    </row>
    <row r="159" spans="1:4" s="61" customFormat="1" ht="12.75">
      <c r="A159" s="71"/>
      <c r="B159" s="69"/>
      <c r="C159" s="71"/>
      <c r="D159" s="81"/>
    </row>
    <row r="160" spans="1:4" s="61" customFormat="1" ht="12.75">
      <c r="A160" s="71"/>
      <c r="B160" s="69"/>
      <c r="C160" s="71"/>
      <c r="D160" s="81"/>
    </row>
    <row r="161" spans="1:4" s="61" customFormat="1" ht="12.75">
      <c r="A161" s="71"/>
      <c r="B161" s="69"/>
      <c r="C161" s="71"/>
      <c r="D161" s="81"/>
    </row>
    <row r="162" spans="1:4" s="61" customFormat="1" ht="12.75">
      <c r="A162" s="71"/>
      <c r="B162" s="69"/>
      <c r="C162" s="71"/>
      <c r="D162" s="81"/>
    </row>
    <row r="163" spans="1:4" s="61" customFormat="1" ht="12.75">
      <c r="A163" s="71"/>
      <c r="B163" s="69"/>
      <c r="C163" s="71"/>
      <c r="D163" s="81"/>
    </row>
    <row r="164" spans="1:4" s="61" customFormat="1" ht="12.75">
      <c r="A164" s="71"/>
      <c r="B164" s="69"/>
      <c r="C164" s="71"/>
      <c r="D164" s="81"/>
    </row>
    <row r="165" spans="1:4" s="61" customFormat="1" ht="12.75">
      <c r="A165" s="71"/>
      <c r="B165" s="69"/>
      <c r="C165" s="71"/>
      <c r="D165" s="81"/>
    </row>
    <row r="166" spans="1:4" s="61" customFormat="1" ht="12.75">
      <c r="A166" s="71"/>
      <c r="B166" s="69"/>
      <c r="C166" s="71"/>
      <c r="D166" s="81"/>
    </row>
    <row r="167" spans="1:4" s="61" customFormat="1" ht="12.75">
      <c r="A167" s="71"/>
      <c r="B167" s="69"/>
      <c r="C167" s="71"/>
      <c r="D167" s="81"/>
    </row>
    <row r="168" spans="1:4" s="61" customFormat="1" ht="12.75">
      <c r="A168" s="71"/>
      <c r="B168" s="69"/>
      <c r="C168" s="71"/>
      <c r="D168" s="81"/>
    </row>
    <row r="169" spans="1:4" s="61" customFormat="1" ht="12.75">
      <c r="A169" s="71"/>
      <c r="B169" s="69"/>
      <c r="C169" s="71"/>
      <c r="D169" s="81"/>
    </row>
    <row r="170" spans="1:4" s="61" customFormat="1" ht="12.75">
      <c r="A170" s="71"/>
      <c r="B170" s="69"/>
      <c r="C170" s="71"/>
      <c r="D170" s="81"/>
    </row>
    <row r="171" spans="1:4" s="61" customFormat="1" ht="12.75">
      <c r="A171" s="71"/>
      <c r="B171" s="69"/>
      <c r="C171" s="71"/>
      <c r="D171" s="81"/>
    </row>
    <row r="172" spans="1:4" s="61" customFormat="1" ht="12.75">
      <c r="A172" s="71"/>
      <c r="B172" s="69"/>
      <c r="C172" s="71"/>
      <c r="D172" s="81"/>
    </row>
    <row r="173" spans="1:4" s="61" customFormat="1" ht="12.75">
      <c r="A173" s="71"/>
      <c r="B173" s="69"/>
      <c r="C173" s="71"/>
      <c r="D173" s="81"/>
    </row>
    <row r="174" spans="1:4" s="61" customFormat="1" ht="12.75">
      <c r="A174" s="71"/>
      <c r="B174" s="69"/>
      <c r="C174" s="71"/>
      <c r="D174" s="81"/>
    </row>
    <row r="175" spans="1:4" s="61" customFormat="1" ht="12.75">
      <c r="A175" s="71"/>
      <c r="B175" s="69"/>
      <c r="C175" s="71"/>
      <c r="D175" s="81"/>
    </row>
    <row r="176" spans="1:4" s="61" customFormat="1" ht="12.75">
      <c r="A176" s="71"/>
      <c r="B176" s="69"/>
      <c r="C176" s="71"/>
      <c r="D176" s="81"/>
    </row>
    <row r="177" spans="1:4" s="61" customFormat="1" ht="12.75">
      <c r="A177" s="71"/>
      <c r="B177" s="69"/>
      <c r="C177" s="71"/>
      <c r="D177" s="81"/>
    </row>
    <row r="178" spans="1:4" s="61" customFormat="1" ht="12.75">
      <c r="A178" s="71"/>
      <c r="B178" s="69"/>
      <c r="C178" s="71"/>
      <c r="D178" s="81"/>
    </row>
    <row r="179" spans="1:4" s="61" customFormat="1" ht="12.75">
      <c r="A179" s="71"/>
      <c r="B179" s="69"/>
      <c r="C179" s="71"/>
      <c r="D179" s="81"/>
    </row>
    <row r="180" spans="1:4" s="61" customFormat="1" ht="12.75">
      <c r="A180" s="71"/>
      <c r="B180" s="69"/>
      <c r="C180" s="71"/>
      <c r="D180" s="81"/>
    </row>
    <row r="181" spans="1:4" s="61" customFormat="1" ht="12.75">
      <c r="A181" s="71"/>
      <c r="B181" s="69"/>
      <c r="C181" s="71"/>
      <c r="D181" s="81"/>
    </row>
    <row r="182" spans="1:4" s="61" customFormat="1" ht="12.75">
      <c r="A182" s="71"/>
      <c r="B182" s="69"/>
      <c r="C182" s="71"/>
      <c r="D182" s="81"/>
    </row>
    <row r="183" spans="1:4" s="61" customFormat="1" ht="12.75">
      <c r="A183" s="71"/>
      <c r="B183" s="69"/>
      <c r="C183" s="71"/>
      <c r="D183" s="81"/>
    </row>
    <row r="184" spans="1:4" s="61" customFormat="1" ht="12.75">
      <c r="A184" s="71"/>
      <c r="B184" s="69"/>
      <c r="C184" s="71"/>
      <c r="D184" s="81"/>
    </row>
    <row r="185" spans="1:4" s="61" customFormat="1" ht="12.75">
      <c r="A185" s="71"/>
      <c r="B185" s="69"/>
      <c r="C185" s="71"/>
      <c r="D185" s="81"/>
    </row>
    <row r="186" spans="1:4" s="61" customFormat="1" ht="12.75">
      <c r="A186" s="71"/>
      <c r="B186" s="69"/>
      <c r="C186" s="71"/>
      <c r="D186" s="81"/>
    </row>
    <row r="187" spans="1:4" s="61" customFormat="1" ht="12.75">
      <c r="A187" s="71"/>
      <c r="B187" s="69"/>
      <c r="C187" s="71"/>
      <c r="D187" s="81"/>
    </row>
    <row r="188" spans="1:4" s="61" customFormat="1" ht="12.75">
      <c r="A188" s="71"/>
      <c r="B188" s="69"/>
      <c r="C188" s="71"/>
      <c r="D188" s="81"/>
    </row>
    <row r="189" spans="1:4" s="61" customFormat="1" ht="12.75">
      <c r="A189" s="71"/>
      <c r="B189" s="69"/>
      <c r="C189" s="71"/>
      <c r="D189" s="81"/>
    </row>
    <row r="190" spans="1:4" s="61" customFormat="1" ht="12.75">
      <c r="A190" s="71"/>
      <c r="B190" s="69"/>
      <c r="C190" s="71"/>
      <c r="D190" s="81"/>
    </row>
    <row r="191" spans="1:4" s="61" customFormat="1" ht="12.75">
      <c r="A191" s="71"/>
      <c r="B191" s="69"/>
      <c r="C191" s="71"/>
      <c r="D191" s="81"/>
    </row>
    <row r="192" spans="1:4" s="61" customFormat="1" ht="12.75">
      <c r="A192" s="71"/>
      <c r="B192" s="69"/>
      <c r="C192" s="71"/>
      <c r="D192" s="81"/>
    </row>
    <row r="193" spans="1:4" s="61" customFormat="1" ht="12.75">
      <c r="A193" s="71"/>
      <c r="B193" s="69"/>
      <c r="C193" s="71"/>
      <c r="D193" s="81"/>
    </row>
    <row r="194" spans="1:4" s="61" customFormat="1" ht="12.75">
      <c r="A194" s="71"/>
      <c r="B194" s="69"/>
      <c r="C194" s="71"/>
      <c r="D194" s="81"/>
    </row>
    <row r="195" spans="1:4" s="61" customFormat="1" ht="12.75">
      <c r="A195" s="71"/>
      <c r="B195" s="69"/>
      <c r="C195" s="71"/>
      <c r="D195" s="81"/>
    </row>
    <row r="196" spans="1:4" s="61" customFormat="1" ht="12.75">
      <c r="A196" s="71"/>
      <c r="B196" s="69"/>
      <c r="C196" s="71"/>
      <c r="D196" s="81"/>
    </row>
    <row r="197" spans="1:4" s="61" customFormat="1" ht="12.75">
      <c r="A197" s="71"/>
      <c r="B197" s="69"/>
      <c r="C197" s="71"/>
      <c r="D197" s="81"/>
    </row>
    <row r="198" spans="1:4" s="61" customFormat="1" ht="12.75">
      <c r="A198" s="71"/>
      <c r="B198" s="69"/>
      <c r="C198" s="71"/>
      <c r="D198" s="81"/>
    </row>
    <row r="199" spans="1:4" s="61" customFormat="1" ht="12.75">
      <c r="A199" s="71"/>
      <c r="B199" s="69"/>
      <c r="C199" s="71"/>
      <c r="D199" s="81"/>
    </row>
    <row r="200" spans="1:4" s="61" customFormat="1" ht="12.75">
      <c r="A200" s="71"/>
      <c r="B200" s="69"/>
      <c r="C200" s="71"/>
      <c r="D200" s="81"/>
    </row>
    <row r="201" spans="1:4" s="61" customFormat="1" ht="12.75">
      <c r="A201" s="71"/>
      <c r="B201" s="69"/>
      <c r="C201" s="71"/>
      <c r="D201" s="81"/>
    </row>
    <row r="202" spans="1:4" s="61" customFormat="1" ht="12.75">
      <c r="A202" s="71"/>
      <c r="B202" s="69"/>
      <c r="C202" s="71"/>
      <c r="D202" s="81"/>
    </row>
    <row r="203" spans="1:4" s="61" customFormat="1" ht="12.75">
      <c r="A203" s="71"/>
      <c r="B203" s="69"/>
      <c r="C203" s="71"/>
      <c r="D203" s="81"/>
    </row>
    <row r="204" spans="1:4" s="61" customFormat="1" ht="12.75">
      <c r="A204" s="71"/>
      <c r="B204" s="69"/>
      <c r="C204" s="71"/>
      <c r="D204" s="81"/>
    </row>
    <row r="205" spans="1:4" s="61" customFormat="1" ht="12.75">
      <c r="A205" s="71"/>
      <c r="B205" s="69"/>
      <c r="C205" s="71"/>
      <c r="D205" s="81"/>
    </row>
    <row r="206" spans="1:4" s="61" customFormat="1" ht="12.75">
      <c r="A206" s="71"/>
      <c r="B206" s="69"/>
      <c r="C206" s="71"/>
      <c r="D206" s="81"/>
    </row>
    <row r="207" spans="1:4" s="61" customFormat="1" ht="12.75">
      <c r="A207" s="71"/>
      <c r="B207" s="69"/>
      <c r="C207" s="71"/>
      <c r="D207" s="81"/>
    </row>
    <row r="208" spans="1:4" s="61" customFormat="1" ht="12.75">
      <c r="A208" s="71"/>
      <c r="B208" s="69"/>
      <c r="C208" s="71"/>
      <c r="D208" s="81"/>
    </row>
    <row r="209" spans="1:4" s="61" customFormat="1" ht="12.75">
      <c r="A209" s="71"/>
      <c r="B209" s="69"/>
      <c r="C209" s="71"/>
      <c r="D209" s="81"/>
    </row>
    <row r="210" spans="1:4" s="61" customFormat="1" ht="12.75">
      <c r="A210" s="71"/>
      <c r="B210" s="69"/>
      <c r="C210" s="71"/>
      <c r="D210" s="81"/>
    </row>
    <row r="211" spans="1:4" s="61" customFormat="1" ht="12.75">
      <c r="A211" s="71"/>
      <c r="B211" s="69"/>
      <c r="C211" s="71"/>
      <c r="D211" s="81"/>
    </row>
    <row r="212" spans="1:4" s="61" customFormat="1" ht="12.75">
      <c r="A212" s="71"/>
      <c r="B212" s="69"/>
      <c r="C212" s="71"/>
      <c r="D212" s="81"/>
    </row>
    <row r="213" spans="1:4" s="61" customFormat="1" ht="12.75">
      <c r="A213" s="71"/>
      <c r="B213" s="69"/>
      <c r="C213" s="71"/>
      <c r="D213" s="81"/>
    </row>
    <row r="214" spans="1:4" s="61" customFormat="1" ht="12.75">
      <c r="A214" s="71"/>
      <c r="B214" s="69"/>
      <c r="C214" s="71"/>
      <c r="D214" s="81"/>
    </row>
    <row r="215" spans="1:4" s="61" customFormat="1" ht="12.75">
      <c r="A215" s="71"/>
      <c r="B215" s="69"/>
      <c r="C215" s="71"/>
      <c r="D215" s="81"/>
    </row>
    <row r="216" spans="1:4" s="61" customFormat="1" ht="12.75">
      <c r="A216" s="71"/>
      <c r="B216" s="69"/>
      <c r="C216" s="71"/>
      <c r="D216" s="81"/>
    </row>
    <row r="217" spans="1:4" s="61" customFormat="1" ht="12.75">
      <c r="A217" s="71"/>
      <c r="B217" s="69"/>
      <c r="C217" s="71"/>
      <c r="D217" s="81"/>
    </row>
    <row r="218" spans="1:4" s="61" customFormat="1" ht="12.75">
      <c r="A218" s="71"/>
      <c r="B218" s="69"/>
      <c r="C218" s="71"/>
      <c r="D218" s="81"/>
    </row>
    <row r="219" spans="1:4" s="61" customFormat="1" ht="12.75">
      <c r="A219" s="71"/>
      <c r="B219" s="69"/>
      <c r="C219" s="71"/>
      <c r="D219" s="81"/>
    </row>
    <row r="220" spans="1:4" s="61" customFormat="1" ht="12.75">
      <c r="A220" s="71"/>
      <c r="B220" s="69"/>
      <c r="C220" s="71"/>
      <c r="D220" s="81"/>
    </row>
    <row r="221" spans="1:4" s="61" customFormat="1" ht="12.75">
      <c r="A221" s="71"/>
      <c r="B221" s="69"/>
      <c r="C221" s="71"/>
      <c r="D221" s="81"/>
    </row>
    <row r="222" spans="1:4" s="61" customFormat="1" ht="12.75">
      <c r="A222" s="71"/>
      <c r="B222" s="69"/>
      <c r="C222" s="71"/>
      <c r="D222" s="81"/>
    </row>
    <row r="223" spans="1:4" s="61" customFormat="1" ht="12.75">
      <c r="A223" s="71"/>
      <c r="B223" s="69"/>
      <c r="C223" s="71"/>
      <c r="D223" s="81"/>
    </row>
    <row r="224" spans="1:4" s="61" customFormat="1" ht="12.75">
      <c r="A224" s="71"/>
      <c r="B224" s="69"/>
      <c r="C224" s="71"/>
      <c r="D224" s="81"/>
    </row>
    <row r="225" spans="1:4" s="61" customFormat="1" ht="12.75">
      <c r="A225" s="71"/>
      <c r="B225" s="69"/>
      <c r="C225" s="71"/>
      <c r="D225" s="81"/>
    </row>
    <row r="226" spans="1:4" s="61" customFormat="1" ht="12.75">
      <c r="A226" s="71"/>
      <c r="B226" s="69"/>
      <c r="C226" s="71"/>
      <c r="D226" s="81"/>
    </row>
    <row r="227" spans="1:4" s="61" customFormat="1" ht="12.75">
      <c r="A227" s="71"/>
      <c r="B227" s="69"/>
      <c r="C227" s="71"/>
      <c r="D227" s="81"/>
    </row>
    <row r="228" spans="1:4" s="61" customFormat="1" ht="12.75">
      <c r="A228" s="71"/>
      <c r="B228" s="69"/>
      <c r="C228" s="71"/>
      <c r="D228" s="81"/>
    </row>
    <row r="229" spans="1:4" s="61" customFormat="1" ht="12.75">
      <c r="A229" s="71"/>
      <c r="B229" s="69"/>
      <c r="C229" s="71"/>
      <c r="D229" s="81"/>
    </row>
    <row r="230" spans="1:4" s="61" customFormat="1" ht="12.75">
      <c r="A230" s="71"/>
      <c r="B230" s="69"/>
      <c r="C230" s="71"/>
      <c r="D230" s="81"/>
    </row>
    <row r="231" spans="1:4" s="61" customFormat="1" ht="12.75">
      <c r="A231" s="71"/>
      <c r="B231" s="69"/>
      <c r="C231" s="71"/>
      <c r="D231" s="81"/>
    </row>
    <row r="232" spans="1:4" s="61" customFormat="1" ht="12.75">
      <c r="A232" s="71"/>
      <c r="B232" s="69"/>
      <c r="C232" s="71"/>
      <c r="D232" s="81"/>
    </row>
    <row r="233" spans="1:4" s="61" customFormat="1" ht="12.75">
      <c r="A233" s="71"/>
      <c r="B233" s="69"/>
      <c r="C233" s="71"/>
      <c r="D233" s="81"/>
    </row>
    <row r="234" spans="1:4" s="61" customFormat="1" ht="12.75">
      <c r="A234" s="71"/>
      <c r="B234" s="69"/>
      <c r="C234" s="71"/>
      <c r="D234" s="81"/>
    </row>
    <row r="235" spans="1:4" s="61" customFormat="1" ht="12.75">
      <c r="A235" s="71"/>
      <c r="B235" s="69"/>
      <c r="C235" s="71"/>
      <c r="D235" s="81"/>
    </row>
    <row r="236" spans="1:4" s="61" customFormat="1" ht="12.75">
      <c r="A236" s="71"/>
      <c r="B236" s="69"/>
      <c r="C236" s="71"/>
      <c r="D236" s="81"/>
    </row>
    <row r="237" spans="1:4" s="61" customFormat="1" ht="12.75">
      <c r="A237" s="71"/>
      <c r="B237" s="69"/>
      <c r="C237" s="71"/>
      <c r="D237" s="81"/>
    </row>
    <row r="238" spans="1:4" s="61" customFormat="1" ht="12.75">
      <c r="A238" s="71"/>
      <c r="B238" s="69"/>
      <c r="C238" s="71"/>
      <c r="D238" s="81"/>
    </row>
    <row r="239" spans="1:4" s="61" customFormat="1" ht="12.75">
      <c r="A239" s="71"/>
      <c r="B239" s="69"/>
      <c r="C239" s="71"/>
      <c r="D239" s="81"/>
    </row>
    <row r="240" spans="1:4" s="61" customFormat="1" ht="12.75">
      <c r="A240" s="71"/>
      <c r="B240" s="69"/>
      <c r="C240" s="71"/>
      <c r="D240" s="81"/>
    </row>
    <row r="241" spans="1:4" s="61" customFormat="1" ht="12.75">
      <c r="A241" s="71"/>
      <c r="B241" s="69"/>
      <c r="C241" s="71"/>
      <c r="D241" s="81"/>
    </row>
    <row r="242" spans="1:4" s="61" customFormat="1" ht="12.75">
      <c r="A242" s="71"/>
      <c r="B242" s="69"/>
      <c r="C242" s="71"/>
      <c r="D242" s="81"/>
    </row>
    <row r="243" spans="1:4" s="61" customFormat="1" ht="12.75">
      <c r="A243" s="71"/>
      <c r="B243" s="69"/>
      <c r="C243" s="71"/>
      <c r="D243" s="81"/>
    </row>
    <row r="244" spans="1:4" s="61" customFormat="1" ht="12.75">
      <c r="A244" s="71"/>
      <c r="B244" s="69"/>
      <c r="C244" s="71"/>
      <c r="D244" s="81"/>
    </row>
    <row r="245" spans="1:4" s="61" customFormat="1" ht="12.75">
      <c r="A245" s="71"/>
      <c r="B245" s="69"/>
      <c r="C245" s="71"/>
      <c r="D245" s="81"/>
    </row>
    <row r="246" spans="1:4" s="61" customFormat="1" ht="12.75">
      <c r="A246" s="71"/>
      <c r="B246" s="69"/>
      <c r="C246" s="71"/>
      <c r="D246" s="81"/>
    </row>
    <row r="247" spans="1:4" s="61" customFormat="1" ht="12.75">
      <c r="A247" s="71"/>
      <c r="B247" s="69"/>
      <c r="C247" s="71"/>
      <c r="D247" s="81"/>
    </row>
    <row r="248" spans="1:4" s="61" customFormat="1" ht="12.75">
      <c r="A248" s="71"/>
      <c r="B248" s="69"/>
      <c r="C248" s="71"/>
      <c r="D248" s="81"/>
    </row>
    <row r="249" spans="1:4" s="61" customFormat="1" ht="12.75">
      <c r="A249" s="71"/>
      <c r="B249" s="69"/>
      <c r="C249" s="71"/>
      <c r="D249" s="81"/>
    </row>
    <row r="250" spans="1:4" s="61" customFormat="1" ht="12.75">
      <c r="A250" s="71"/>
      <c r="B250" s="69"/>
      <c r="C250" s="71"/>
      <c r="D250" s="81"/>
    </row>
    <row r="251" spans="1:4" s="61" customFormat="1" ht="12.75">
      <c r="A251" s="71"/>
      <c r="B251" s="69"/>
      <c r="C251" s="71"/>
      <c r="D251" s="81"/>
    </row>
    <row r="252" spans="1:4" s="61" customFormat="1" ht="12.75">
      <c r="A252" s="71"/>
      <c r="B252" s="69"/>
      <c r="C252" s="71"/>
      <c r="D252" s="81"/>
    </row>
    <row r="253" spans="1:4" s="61" customFormat="1" ht="12.75">
      <c r="A253" s="71"/>
      <c r="B253" s="69"/>
      <c r="C253" s="71"/>
      <c r="D253" s="81"/>
    </row>
    <row r="254" spans="1:4" s="61" customFormat="1" ht="12.75">
      <c r="A254" s="71"/>
      <c r="B254" s="69"/>
      <c r="C254" s="71"/>
      <c r="D254" s="81"/>
    </row>
    <row r="255" spans="1:4" s="61" customFormat="1" ht="12.75">
      <c r="A255" s="71"/>
      <c r="B255" s="69"/>
      <c r="C255" s="71"/>
      <c r="D255" s="81"/>
    </row>
    <row r="256" spans="1:4" s="61" customFormat="1" ht="12.75">
      <c r="A256" s="71"/>
      <c r="B256" s="69"/>
      <c r="C256" s="71"/>
      <c r="D256" s="81"/>
    </row>
    <row r="257" spans="1:4" s="61" customFormat="1" ht="12.75">
      <c r="A257" s="71"/>
      <c r="B257" s="69"/>
      <c r="C257" s="71"/>
      <c r="D257" s="81"/>
    </row>
    <row r="258" spans="1:4" s="61" customFormat="1" ht="12.75">
      <c r="A258" s="71"/>
      <c r="B258" s="69"/>
      <c r="C258" s="71"/>
      <c r="D258" s="81"/>
    </row>
    <row r="259" spans="1:4" s="61" customFormat="1" ht="12.75">
      <c r="A259" s="71"/>
      <c r="B259" s="69"/>
      <c r="C259" s="71"/>
      <c r="D259" s="81"/>
    </row>
    <row r="260" spans="1:4" s="61" customFormat="1" ht="12.75">
      <c r="A260" s="71"/>
      <c r="B260" s="69"/>
      <c r="C260" s="71"/>
      <c r="D260" s="81"/>
    </row>
    <row r="261" spans="1:4" s="61" customFormat="1" ht="12.75">
      <c r="A261" s="71"/>
      <c r="B261" s="69"/>
      <c r="C261" s="71"/>
      <c r="D261" s="81"/>
    </row>
    <row r="262" spans="1:4" s="61" customFormat="1" ht="12.75">
      <c r="A262" s="71"/>
      <c r="B262" s="69"/>
      <c r="C262" s="71"/>
      <c r="D262" s="81"/>
    </row>
    <row r="263" spans="1:4" s="61" customFormat="1" ht="12.75">
      <c r="A263" s="71"/>
      <c r="B263" s="69"/>
      <c r="C263" s="71"/>
      <c r="D263" s="81"/>
    </row>
    <row r="264" spans="1:4" s="61" customFormat="1" ht="12.75">
      <c r="A264" s="71"/>
      <c r="B264" s="69"/>
      <c r="C264" s="71"/>
      <c r="D264" s="81"/>
    </row>
    <row r="265" spans="1:4" s="61" customFormat="1" ht="12.75">
      <c r="A265" s="71"/>
      <c r="B265" s="69"/>
      <c r="C265" s="71"/>
      <c r="D265" s="81"/>
    </row>
    <row r="266" spans="1:4" s="61" customFormat="1" ht="12.75">
      <c r="A266" s="71"/>
      <c r="B266" s="69"/>
      <c r="C266" s="71"/>
      <c r="D266" s="81"/>
    </row>
    <row r="267" spans="1:4" s="61" customFormat="1" ht="12.75">
      <c r="A267" s="71"/>
      <c r="B267" s="69"/>
      <c r="C267" s="71"/>
      <c r="D267" s="81"/>
    </row>
    <row r="268" spans="1:4" s="61" customFormat="1" ht="12.75">
      <c r="A268" s="71"/>
      <c r="B268" s="69"/>
      <c r="C268" s="71"/>
      <c r="D268" s="81"/>
    </row>
    <row r="269" spans="1:4" s="61" customFormat="1" ht="12.75">
      <c r="A269" s="71"/>
      <c r="B269" s="69"/>
      <c r="C269" s="71"/>
      <c r="D269" s="81"/>
    </row>
    <row r="270" spans="1:4" s="61" customFormat="1" ht="12.75">
      <c r="A270" s="71"/>
      <c r="B270" s="69"/>
      <c r="C270" s="71"/>
      <c r="D270" s="81"/>
    </row>
    <row r="271" spans="1:4" s="61" customFormat="1" ht="12.75">
      <c r="A271" s="71"/>
      <c r="B271" s="69"/>
      <c r="C271" s="71"/>
      <c r="D271" s="81"/>
    </row>
    <row r="272" spans="1:4" s="61" customFormat="1" ht="12.75">
      <c r="A272" s="71"/>
      <c r="B272" s="69"/>
      <c r="C272" s="71"/>
      <c r="D272" s="81"/>
    </row>
    <row r="273" spans="1:4" s="61" customFormat="1" ht="12.75">
      <c r="A273" s="71"/>
      <c r="B273" s="69"/>
      <c r="C273" s="71"/>
      <c r="D273" s="81"/>
    </row>
    <row r="274" spans="1:4" s="61" customFormat="1" ht="12.75">
      <c r="A274" s="71"/>
      <c r="B274" s="69"/>
      <c r="C274" s="71"/>
      <c r="D274" s="81"/>
    </row>
    <row r="275" spans="1:4" s="61" customFormat="1" ht="12.75">
      <c r="A275" s="71"/>
      <c r="B275" s="69"/>
      <c r="C275" s="71"/>
      <c r="D275" s="81"/>
    </row>
    <row r="276" spans="1:4" s="61" customFormat="1" ht="12.75">
      <c r="A276" s="71"/>
      <c r="B276" s="69"/>
      <c r="C276" s="71"/>
      <c r="D276" s="81"/>
    </row>
    <row r="277" spans="1:4" s="61" customFormat="1" ht="12.75">
      <c r="A277" s="71"/>
      <c r="B277" s="69"/>
      <c r="C277" s="71"/>
      <c r="D277" s="81"/>
    </row>
    <row r="278" spans="1:4" s="61" customFormat="1" ht="12.75">
      <c r="A278" s="71"/>
      <c r="B278" s="69"/>
      <c r="C278" s="71"/>
      <c r="D278" s="81"/>
    </row>
    <row r="279" spans="1:4" s="61" customFormat="1" ht="12.75">
      <c r="A279" s="71"/>
      <c r="B279" s="69"/>
      <c r="C279" s="71"/>
      <c r="D279" s="81"/>
    </row>
    <row r="280" spans="1:4" s="61" customFormat="1" ht="12.75">
      <c r="A280" s="71"/>
      <c r="B280" s="69"/>
      <c r="C280" s="71"/>
      <c r="D280" s="81"/>
    </row>
    <row r="281" spans="1:4" s="61" customFormat="1" ht="12.75">
      <c r="A281" s="71"/>
      <c r="B281" s="69"/>
      <c r="C281" s="71"/>
      <c r="D281" s="81"/>
    </row>
    <row r="282" spans="1:4" s="61" customFormat="1" ht="12.75">
      <c r="A282" s="71"/>
      <c r="B282" s="69"/>
      <c r="C282" s="71"/>
      <c r="D282" s="81"/>
    </row>
    <row r="283" spans="1:4" s="61" customFormat="1" ht="12.75">
      <c r="A283" s="71"/>
      <c r="B283" s="69"/>
      <c r="C283" s="71"/>
      <c r="D283" s="81"/>
    </row>
    <row r="284" spans="1:4" s="61" customFormat="1" ht="12.75">
      <c r="A284" s="71"/>
      <c r="B284" s="69"/>
      <c r="C284" s="71"/>
      <c r="D284" s="81"/>
    </row>
    <row r="285" spans="1:4" s="61" customFormat="1" ht="12.75">
      <c r="A285" s="71"/>
      <c r="B285" s="69"/>
      <c r="C285" s="71"/>
      <c r="D285" s="81"/>
    </row>
    <row r="286" spans="1:4" s="61" customFormat="1" ht="12.75">
      <c r="A286" s="71"/>
      <c r="B286" s="69"/>
      <c r="C286" s="71"/>
      <c r="D286" s="81"/>
    </row>
    <row r="287" spans="1:4" s="61" customFormat="1" ht="12.75">
      <c r="A287" s="71"/>
      <c r="B287" s="69"/>
      <c r="C287" s="71"/>
      <c r="D287" s="81"/>
    </row>
    <row r="288" spans="1:4" s="61" customFormat="1" ht="12.75">
      <c r="A288" s="71"/>
      <c r="B288" s="69"/>
      <c r="C288" s="71"/>
      <c r="D288" s="81"/>
    </row>
    <row r="289" spans="1:4" s="61" customFormat="1" ht="12.75">
      <c r="A289" s="71"/>
      <c r="B289" s="69"/>
      <c r="C289" s="71"/>
      <c r="D289" s="81"/>
    </row>
    <row r="290" spans="1:4" s="61" customFormat="1" ht="12.75">
      <c r="A290" s="71"/>
      <c r="B290" s="69"/>
      <c r="C290" s="71"/>
      <c r="D290" s="81"/>
    </row>
    <row r="291" spans="1:4" s="61" customFormat="1" ht="12.75">
      <c r="A291" s="71"/>
      <c r="B291" s="69"/>
      <c r="C291" s="71"/>
      <c r="D291" s="81"/>
    </row>
    <row r="292" spans="1:4" s="61" customFormat="1" ht="12.75">
      <c r="A292" s="71"/>
      <c r="B292" s="69"/>
      <c r="C292" s="71"/>
      <c r="D292" s="81"/>
    </row>
    <row r="293" spans="1:4" s="61" customFormat="1" ht="12.75">
      <c r="A293" s="71"/>
      <c r="B293" s="69"/>
      <c r="C293" s="71"/>
      <c r="D293" s="81"/>
    </row>
    <row r="294" spans="1:4" s="61" customFormat="1" ht="12.75">
      <c r="A294" s="71"/>
      <c r="B294" s="69"/>
      <c r="C294" s="71"/>
      <c r="D294" s="81"/>
    </row>
    <row r="295" spans="1:4" s="61" customFormat="1" ht="12.75">
      <c r="A295" s="71"/>
      <c r="B295" s="69"/>
      <c r="C295" s="71"/>
      <c r="D295" s="81"/>
    </row>
    <row r="296" spans="1:4" s="61" customFormat="1" ht="12.75">
      <c r="A296" s="71"/>
      <c r="B296" s="69"/>
      <c r="C296" s="71"/>
      <c r="D296" s="81"/>
    </row>
    <row r="297" spans="1:4" s="61" customFormat="1" ht="12.75">
      <c r="A297" s="71"/>
      <c r="B297" s="69"/>
      <c r="C297" s="71"/>
      <c r="D297" s="81"/>
    </row>
    <row r="298" spans="1:4" s="61" customFormat="1" ht="12.75">
      <c r="A298" s="71"/>
      <c r="B298" s="69"/>
      <c r="C298" s="71"/>
      <c r="D298" s="81"/>
    </row>
    <row r="299" spans="1:4" s="61" customFormat="1" ht="12.75">
      <c r="A299" s="71"/>
      <c r="B299" s="69"/>
      <c r="C299" s="71"/>
      <c r="D299" s="81"/>
    </row>
    <row r="300" spans="1:4" s="61" customFormat="1" ht="12.75">
      <c r="A300" s="71"/>
      <c r="B300" s="69"/>
      <c r="C300" s="71"/>
      <c r="D300" s="81"/>
    </row>
    <row r="301" spans="1:4" s="61" customFormat="1" ht="12.75">
      <c r="A301" s="71"/>
      <c r="B301" s="69"/>
      <c r="C301" s="71"/>
      <c r="D301" s="81"/>
    </row>
    <row r="302" spans="1:4" s="61" customFormat="1" ht="12.75">
      <c r="A302" s="71"/>
      <c r="B302" s="69"/>
      <c r="C302" s="71"/>
      <c r="D302" s="81"/>
    </row>
    <row r="303" spans="1:4" s="61" customFormat="1" ht="12.75">
      <c r="A303" s="71"/>
      <c r="B303" s="69"/>
      <c r="C303" s="71"/>
      <c r="D303" s="81"/>
    </row>
    <row r="304" spans="1:4" s="61" customFormat="1" ht="12.75">
      <c r="A304" s="71"/>
      <c r="B304" s="69"/>
      <c r="C304" s="71"/>
      <c r="D304" s="81"/>
    </row>
    <row r="305" spans="1:4" s="61" customFormat="1" ht="12.75">
      <c r="A305" s="71"/>
      <c r="B305" s="69"/>
      <c r="C305" s="71"/>
      <c r="D305" s="81"/>
    </row>
    <row r="306" spans="1:4" s="61" customFormat="1" ht="12.75">
      <c r="A306" s="71"/>
      <c r="B306" s="69"/>
      <c r="C306" s="71"/>
      <c r="D306" s="81"/>
    </row>
    <row r="307" spans="1:4" s="61" customFormat="1" ht="12.75">
      <c r="A307" s="71"/>
      <c r="B307" s="69"/>
      <c r="C307" s="71"/>
      <c r="D307" s="81"/>
    </row>
    <row r="308" spans="1:4" s="61" customFormat="1" ht="12.75">
      <c r="A308" s="71"/>
      <c r="B308" s="69"/>
      <c r="C308" s="71"/>
      <c r="D308" s="81"/>
    </row>
    <row r="309" spans="1:4" s="61" customFormat="1" ht="12.75">
      <c r="A309" s="71"/>
      <c r="B309" s="69"/>
      <c r="C309" s="71"/>
      <c r="D309" s="81"/>
    </row>
    <row r="310" spans="1:4" s="61" customFormat="1" ht="12.75">
      <c r="A310" s="71"/>
      <c r="B310" s="69"/>
      <c r="C310" s="71"/>
      <c r="D310" s="81"/>
    </row>
    <row r="311" spans="1:4" s="61" customFormat="1" ht="12.75">
      <c r="A311" s="71"/>
      <c r="B311" s="69"/>
      <c r="C311" s="71"/>
      <c r="D311" s="81"/>
    </row>
    <row r="312" spans="1:4" s="61" customFormat="1" ht="12.75">
      <c r="A312" s="71"/>
      <c r="B312" s="69"/>
      <c r="C312" s="71"/>
      <c r="D312" s="81"/>
    </row>
    <row r="313" spans="1:4" s="61" customFormat="1" ht="12.75">
      <c r="A313" s="71"/>
      <c r="B313" s="69"/>
      <c r="C313" s="71"/>
      <c r="D313" s="81"/>
    </row>
    <row r="314" spans="1:4" s="61" customFormat="1" ht="12.75">
      <c r="A314" s="71"/>
      <c r="B314" s="69"/>
      <c r="C314" s="71"/>
      <c r="D314" s="81"/>
    </row>
    <row r="315" spans="1:4" s="61" customFormat="1" ht="12.75">
      <c r="A315" s="71"/>
      <c r="B315" s="69"/>
      <c r="C315" s="71"/>
      <c r="D315" s="81"/>
    </row>
    <row r="316" spans="1:4" s="61" customFormat="1" ht="12.75">
      <c r="A316" s="71"/>
      <c r="B316" s="69"/>
      <c r="C316" s="71"/>
      <c r="D316" s="81"/>
    </row>
    <row r="317" spans="1:4" s="61" customFormat="1" ht="12.75">
      <c r="A317" s="71"/>
      <c r="B317" s="69"/>
      <c r="C317" s="71"/>
      <c r="D317" s="81"/>
    </row>
    <row r="318" spans="1:4" s="61" customFormat="1" ht="12.75">
      <c r="A318" s="71"/>
      <c r="B318" s="69"/>
      <c r="C318" s="71"/>
      <c r="D318" s="81"/>
    </row>
    <row r="319" spans="1:4" s="61" customFormat="1" ht="12.75">
      <c r="A319" s="71"/>
      <c r="B319" s="69"/>
      <c r="C319" s="71"/>
      <c r="D319" s="81"/>
    </row>
    <row r="320" spans="1:4" s="61" customFormat="1" ht="12.75">
      <c r="A320" s="71"/>
      <c r="B320" s="69"/>
      <c r="C320" s="71"/>
      <c r="D320" s="81"/>
    </row>
    <row r="321" spans="1:4" s="61" customFormat="1" ht="12.75">
      <c r="A321" s="71"/>
      <c r="B321" s="69"/>
      <c r="C321" s="71"/>
      <c r="D321" s="81"/>
    </row>
    <row r="322" spans="1:4" s="61" customFormat="1" ht="12.75">
      <c r="A322" s="71"/>
      <c r="B322" s="69"/>
      <c r="C322" s="71"/>
      <c r="D322" s="81"/>
    </row>
    <row r="323" spans="1:4" s="61" customFormat="1" ht="12.75">
      <c r="A323" s="71"/>
      <c r="B323" s="69"/>
      <c r="C323" s="71"/>
      <c r="D323" s="81"/>
    </row>
    <row r="324" spans="1:4" s="61" customFormat="1" ht="12.75">
      <c r="A324" s="71"/>
      <c r="B324" s="69"/>
      <c r="C324" s="71"/>
      <c r="D324" s="81"/>
    </row>
    <row r="325" spans="1:4" s="61" customFormat="1" ht="12.75">
      <c r="A325" s="71"/>
      <c r="B325" s="69"/>
      <c r="C325" s="71"/>
      <c r="D325" s="81"/>
    </row>
    <row r="326" spans="1:4" s="61" customFormat="1" ht="12.75">
      <c r="A326" s="71"/>
      <c r="B326" s="69"/>
      <c r="C326" s="71"/>
      <c r="D326" s="81"/>
    </row>
    <row r="327" spans="1:4" s="61" customFormat="1" ht="12.75">
      <c r="A327" s="71"/>
      <c r="B327" s="69"/>
      <c r="C327" s="71"/>
      <c r="D327" s="81"/>
    </row>
    <row r="328" spans="1:4" s="61" customFormat="1" ht="12.75">
      <c r="A328" s="71"/>
      <c r="B328" s="69"/>
      <c r="C328" s="71"/>
      <c r="D328" s="81"/>
    </row>
    <row r="329" spans="1:4" s="61" customFormat="1" ht="12.75">
      <c r="A329" s="71"/>
      <c r="B329" s="69"/>
      <c r="C329" s="71"/>
      <c r="D329" s="81"/>
    </row>
    <row r="330" spans="1:4" s="61" customFormat="1" ht="12.75">
      <c r="A330" s="71"/>
      <c r="B330" s="69"/>
      <c r="C330" s="71"/>
      <c r="D330" s="81"/>
    </row>
    <row r="331" spans="1:4" s="61" customFormat="1" ht="12.75">
      <c r="A331" s="71"/>
      <c r="B331" s="69"/>
      <c r="C331" s="71"/>
      <c r="D331" s="81"/>
    </row>
    <row r="332" spans="1:4" s="61" customFormat="1" ht="12.75">
      <c r="A332" s="71"/>
      <c r="B332" s="69"/>
      <c r="C332" s="71"/>
      <c r="D332" s="81"/>
    </row>
    <row r="333" spans="1:4" s="61" customFormat="1" ht="12.75">
      <c r="A333" s="71"/>
      <c r="B333" s="69"/>
      <c r="C333" s="71"/>
      <c r="D333" s="81"/>
    </row>
    <row r="334" spans="1:4" s="61" customFormat="1" ht="12.75">
      <c r="A334" s="71"/>
      <c r="B334" s="69"/>
      <c r="C334" s="71"/>
      <c r="D334" s="81"/>
    </row>
    <row r="335" spans="1:4" s="61" customFormat="1" ht="12.75">
      <c r="A335" s="71"/>
      <c r="B335" s="69"/>
      <c r="C335" s="71"/>
      <c r="D335" s="81"/>
    </row>
    <row r="336" spans="1:4" s="61" customFormat="1" ht="12.75">
      <c r="A336" s="71"/>
      <c r="B336" s="69"/>
      <c r="C336" s="71"/>
      <c r="D336" s="81"/>
    </row>
    <row r="337" spans="1:4" s="61" customFormat="1" ht="12.75">
      <c r="A337" s="71"/>
      <c r="B337" s="69"/>
      <c r="C337" s="71"/>
      <c r="D337" s="81"/>
    </row>
    <row r="338" spans="1:4" s="61" customFormat="1" ht="12.75">
      <c r="A338" s="71"/>
      <c r="B338" s="69"/>
      <c r="C338" s="71"/>
      <c r="D338" s="81"/>
    </row>
    <row r="339" spans="1:4" s="61" customFormat="1" ht="12.75">
      <c r="A339" s="71"/>
      <c r="B339" s="69"/>
      <c r="C339" s="71"/>
      <c r="D339" s="81"/>
    </row>
    <row r="340" spans="1:4" s="61" customFormat="1" ht="12.75">
      <c r="A340" s="71"/>
      <c r="B340" s="69"/>
      <c r="C340" s="71"/>
      <c r="D340" s="81"/>
    </row>
    <row r="341" spans="1:4" s="61" customFormat="1" ht="12.75">
      <c r="A341" s="71"/>
      <c r="B341" s="69"/>
      <c r="C341" s="71"/>
      <c r="D341" s="81"/>
    </row>
    <row r="342" spans="1:4" s="61" customFormat="1" ht="12.75">
      <c r="A342" s="71"/>
      <c r="B342" s="69"/>
      <c r="C342" s="71"/>
      <c r="D342" s="81"/>
    </row>
    <row r="343" spans="1:4" s="61" customFormat="1" ht="12.75">
      <c r="A343" s="71"/>
      <c r="B343" s="69"/>
      <c r="C343" s="71"/>
      <c r="D343" s="81"/>
    </row>
    <row r="344" spans="1:4" s="61" customFormat="1" ht="12.75">
      <c r="A344" s="71"/>
      <c r="B344" s="69"/>
      <c r="C344" s="71"/>
      <c r="D344" s="81"/>
    </row>
    <row r="345" spans="1:4" s="61" customFormat="1" ht="12.75">
      <c r="A345" s="71"/>
      <c r="B345" s="69"/>
      <c r="C345" s="71"/>
      <c r="D345" s="81"/>
    </row>
    <row r="346" spans="1:4" s="61" customFormat="1" ht="12.75">
      <c r="A346" s="71"/>
      <c r="B346" s="69"/>
      <c r="C346" s="71"/>
      <c r="D346" s="81"/>
    </row>
    <row r="347" spans="1:4" s="61" customFormat="1" ht="12.75">
      <c r="A347" s="71"/>
      <c r="B347" s="69"/>
      <c r="C347" s="71"/>
      <c r="D347" s="81"/>
    </row>
    <row r="348" spans="1:4" s="61" customFormat="1" ht="12.75">
      <c r="A348" s="71"/>
      <c r="B348" s="69"/>
      <c r="C348" s="71"/>
      <c r="D348" s="81"/>
    </row>
    <row r="349" spans="1:4" s="61" customFormat="1" ht="12.75">
      <c r="A349" s="71"/>
      <c r="B349" s="69"/>
      <c r="C349" s="71"/>
      <c r="D349" s="81"/>
    </row>
    <row r="350" spans="1:4" s="61" customFormat="1" ht="12.75">
      <c r="A350" s="71"/>
      <c r="B350" s="69"/>
      <c r="C350" s="71"/>
      <c r="D350" s="81"/>
    </row>
    <row r="351" spans="1:4" s="61" customFormat="1" ht="12.75">
      <c r="A351" s="71"/>
      <c r="B351" s="69"/>
      <c r="C351" s="71"/>
      <c r="D351" s="81"/>
    </row>
    <row r="352" spans="1:4" s="61" customFormat="1" ht="12.75">
      <c r="A352" s="71"/>
      <c r="B352" s="69"/>
      <c r="C352" s="71"/>
      <c r="D352" s="81"/>
    </row>
    <row r="353" spans="1:4" s="61" customFormat="1" ht="12.75">
      <c r="A353" s="71"/>
      <c r="B353" s="69"/>
      <c r="C353" s="71"/>
      <c r="D353" s="81"/>
    </row>
    <row r="354" spans="1:4" s="61" customFormat="1" ht="12.75">
      <c r="A354" s="71"/>
      <c r="B354" s="69"/>
      <c r="C354" s="71"/>
      <c r="D354" s="81"/>
    </row>
    <row r="355" spans="1:4" s="61" customFormat="1" ht="12.75">
      <c r="A355" s="71"/>
      <c r="B355" s="69"/>
      <c r="C355" s="71"/>
      <c r="D355" s="81"/>
    </row>
    <row r="356" spans="1:4" s="61" customFormat="1" ht="12.75">
      <c r="A356" s="71"/>
      <c r="B356" s="69"/>
      <c r="C356" s="71"/>
      <c r="D356" s="81"/>
    </row>
    <row r="357" spans="1:4" s="61" customFormat="1" ht="12.75">
      <c r="A357" s="71"/>
      <c r="B357" s="69"/>
      <c r="C357" s="71"/>
      <c r="D357" s="81"/>
    </row>
    <row r="358" spans="1:4" s="61" customFormat="1" ht="12.75">
      <c r="A358" s="71"/>
      <c r="B358" s="69"/>
      <c r="C358" s="71"/>
      <c r="D358" s="81"/>
    </row>
    <row r="359" spans="1:4" s="61" customFormat="1" ht="12.75">
      <c r="A359" s="71"/>
      <c r="B359" s="69"/>
      <c r="C359" s="71"/>
      <c r="D359" s="81"/>
    </row>
    <row r="360" spans="1:4" s="61" customFormat="1" ht="12.75">
      <c r="A360" s="71"/>
      <c r="B360" s="69"/>
      <c r="C360" s="71"/>
      <c r="D360" s="81"/>
    </row>
    <row r="361" spans="1:4" s="61" customFormat="1" ht="12.75">
      <c r="A361" s="71"/>
      <c r="B361" s="69"/>
      <c r="C361" s="71"/>
      <c r="D361" s="81"/>
    </row>
    <row r="362" spans="1:4" s="61" customFormat="1" ht="12.75">
      <c r="A362" s="71"/>
      <c r="B362" s="69"/>
      <c r="C362" s="71"/>
      <c r="D362" s="81"/>
    </row>
    <row r="363" spans="1:4" s="61" customFormat="1" ht="12.75">
      <c r="A363" s="71"/>
      <c r="B363" s="69"/>
      <c r="C363" s="71"/>
      <c r="D363" s="81"/>
    </row>
    <row r="364" spans="1:4" s="61" customFormat="1" ht="12.75">
      <c r="A364" s="71"/>
      <c r="B364" s="69"/>
      <c r="C364" s="71"/>
      <c r="D364" s="81"/>
    </row>
    <row r="365" spans="1:4" s="61" customFormat="1" ht="12.75">
      <c r="A365" s="71"/>
      <c r="B365" s="69"/>
      <c r="C365" s="71"/>
      <c r="D365" s="81"/>
    </row>
    <row r="366" spans="1:4" s="61" customFormat="1" ht="12.75">
      <c r="A366" s="71"/>
      <c r="B366" s="69"/>
      <c r="C366" s="71"/>
      <c r="D366" s="81"/>
    </row>
    <row r="367" spans="1:4" s="61" customFormat="1" ht="12.75">
      <c r="A367" s="71"/>
      <c r="B367" s="69"/>
      <c r="C367" s="71"/>
      <c r="D367" s="81"/>
    </row>
    <row r="368" spans="1:4" s="61" customFormat="1" ht="12.75">
      <c r="A368" s="71"/>
      <c r="B368" s="69"/>
      <c r="C368" s="71"/>
      <c r="D368" s="81"/>
    </row>
    <row r="369" spans="1:4" s="61" customFormat="1" ht="12.75">
      <c r="A369" s="71"/>
      <c r="B369" s="69"/>
      <c r="C369" s="71"/>
      <c r="D369" s="81"/>
    </row>
    <row r="370" spans="1:4" s="61" customFormat="1" ht="12.75">
      <c r="A370" s="71"/>
      <c r="B370" s="69"/>
      <c r="C370" s="71"/>
      <c r="D370" s="81"/>
    </row>
    <row r="371" spans="1:4" s="61" customFormat="1" ht="12.75">
      <c r="A371" s="71"/>
      <c r="B371" s="69"/>
      <c r="C371" s="71"/>
      <c r="D371" s="81"/>
    </row>
    <row r="372" spans="1:4" s="61" customFormat="1" ht="12.75">
      <c r="A372" s="71"/>
      <c r="B372" s="69"/>
      <c r="C372" s="71"/>
      <c r="D372" s="81"/>
    </row>
    <row r="373" spans="1:4" s="61" customFormat="1" ht="12.75">
      <c r="A373" s="71"/>
      <c r="B373" s="69"/>
      <c r="C373" s="71"/>
      <c r="D373" s="81"/>
    </row>
    <row r="374" spans="1:4" s="61" customFormat="1" ht="12.75">
      <c r="A374" s="71"/>
      <c r="B374" s="69"/>
      <c r="C374" s="71"/>
      <c r="D374" s="81"/>
    </row>
    <row r="375" spans="1:4" s="61" customFormat="1" ht="12.75">
      <c r="A375" s="71"/>
      <c r="B375" s="69"/>
      <c r="C375" s="71"/>
      <c r="D375" s="81"/>
    </row>
    <row r="376" spans="1:4" s="61" customFormat="1" ht="12.75">
      <c r="A376" s="71"/>
      <c r="B376" s="69"/>
      <c r="C376" s="71"/>
      <c r="D376" s="81"/>
    </row>
    <row r="377" spans="1:4" s="61" customFormat="1" ht="12.75">
      <c r="A377" s="71"/>
      <c r="B377" s="69"/>
      <c r="C377" s="71"/>
      <c r="D377" s="81"/>
    </row>
    <row r="378" spans="1:4" s="61" customFormat="1" ht="12.75">
      <c r="A378" s="71"/>
      <c r="B378" s="69"/>
      <c r="C378" s="71"/>
      <c r="D378" s="81"/>
    </row>
    <row r="379" spans="1:4" s="61" customFormat="1" ht="12.75">
      <c r="A379" s="71"/>
      <c r="B379" s="69"/>
      <c r="C379" s="71"/>
      <c r="D379" s="81"/>
    </row>
    <row r="380" spans="1:4" s="61" customFormat="1" ht="12.75">
      <c r="A380" s="71"/>
      <c r="B380" s="69"/>
      <c r="C380" s="71"/>
      <c r="D380" s="81"/>
    </row>
    <row r="381" spans="1:4" s="61" customFormat="1" ht="12.75">
      <c r="A381" s="71"/>
      <c r="B381" s="69"/>
      <c r="C381" s="71"/>
      <c r="D381" s="81"/>
    </row>
    <row r="382" spans="1:4" s="61" customFormat="1" ht="12.75">
      <c r="A382" s="71"/>
      <c r="B382" s="69"/>
      <c r="C382" s="71"/>
      <c r="D382" s="81"/>
    </row>
    <row r="383" spans="1:4" s="61" customFormat="1" ht="12.75">
      <c r="A383" s="71"/>
      <c r="B383" s="69"/>
      <c r="C383" s="71"/>
      <c r="D383" s="81"/>
    </row>
    <row r="384" spans="1:4" s="61" customFormat="1" ht="12.75">
      <c r="A384" s="71"/>
      <c r="B384" s="69"/>
      <c r="C384" s="71"/>
      <c r="D384" s="81"/>
    </row>
    <row r="385" spans="1:4" s="61" customFormat="1" ht="12.75">
      <c r="A385" s="71"/>
      <c r="B385" s="69"/>
      <c r="C385" s="71"/>
      <c r="D385" s="81"/>
    </row>
    <row r="386" spans="1:4" s="61" customFormat="1" ht="12.75">
      <c r="A386" s="71"/>
      <c r="B386" s="69"/>
      <c r="C386" s="71"/>
      <c r="D386" s="81"/>
    </row>
    <row r="387" spans="1:4" s="61" customFormat="1" ht="12.75">
      <c r="A387" s="71"/>
      <c r="B387" s="69"/>
      <c r="C387" s="71"/>
      <c r="D387" s="81"/>
    </row>
    <row r="388" spans="1:4" s="61" customFormat="1" ht="12.75">
      <c r="A388" s="71"/>
      <c r="B388" s="69"/>
      <c r="C388" s="71"/>
      <c r="D388" s="81"/>
    </row>
    <row r="389" spans="1:4" s="61" customFormat="1" ht="12.75">
      <c r="A389" s="71"/>
      <c r="B389" s="69"/>
      <c r="C389" s="71"/>
      <c r="D389" s="81"/>
    </row>
    <row r="390" spans="1:4" s="61" customFormat="1" ht="12.75">
      <c r="A390" s="71"/>
      <c r="B390" s="69"/>
      <c r="C390" s="71"/>
      <c r="D390" s="81"/>
    </row>
    <row r="391" spans="1:4" s="61" customFormat="1" ht="12.75">
      <c r="A391" s="71"/>
      <c r="B391" s="69"/>
      <c r="C391" s="71"/>
      <c r="D391" s="81"/>
    </row>
    <row r="392" spans="1:4" s="61" customFormat="1" ht="12.75">
      <c r="A392" s="71"/>
      <c r="B392" s="69"/>
      <c r="C392" s="71"/>
      <c r="D392" s="81"/>
    </row>
    <row r="393" spans="1:4" s="61" customFormat="1" ht="12.75">
      <c r="A393" s="71"/>
      <c r="B393" s="69"/>
      <c r="C393" s="71"/>
      <c r="D393" s="81"/>
    </row>
    <row r="394" spans="1:4" s="61" customFormat="1" ht="12.75">
      <c r="A394" s="71"/>
      <c r="B394" s="69"/>
      <c r="C394" s="71"/>
      <c r="D394" s="81"/>
    </row>
    <row r="395" spans="1:4" s="61" customFormat="1" ht="12.75">
      <c r="A395" s="71"/>
      <c r="B395" s="69"/>
      <c r="C395" s="71"/>
      <c r="D395" s="81"/>
    </row>
    <row r="396" spans="1:4" s="61" customFormat="1" ht="12.75">
      <c r="A396" s="71"/>
      <c r="B396" s="69"/>
      <c r="C396" s="71"/>
      <c r="D396" s="81"/>
    </row>
    <row r="397" spans="1:4" s="61" customFormat="1" ht="12.75">
      <c r="A397" s="71"/>
      <c r="B397" s="69"/>
      <c r="C397" s="71"/>
      <c r="D397" s="81"/>
    </row>
    <row r="398" spans="1:4" s="61" customFormat="1" ht="12.75">
      <c r="A398" s="71"/>
      <c r="B398" s="69"/>
      <c r="C398" s="71"/>
      <c r="D398" s="81"/>
    </row>
    <row r="399" spans="1:4" s="61" customFormat="1" ht="12.75">
      <c r="A399" s="71"/>
      <c r="B399" s="69"/>
      <c r="C399" s="71"/>
      <c r="D399" s="81"/>
    </row>
    <row r="400" spans="1:4" s="61" customFormat="1" ht="12.75">
      <c r="A400" s="71"/>
      <c r="B400" s="69"/>
      <c r="C400" s="71"/>
      <c r="D400" s="81"/>
    </row>
    <row r="401" ht="12.75">
      <c r="D401" s="81"/>
    </row>
    <row r="402" ht="12.75">
      <c r="D402" s="81"/>
    </row>
    <row r="403" ht="12.75">
      <c r="D403" s="81"/>
    </row>
    <row r="404" ht="12.75">
      <c r="D404" s="81"/>
    </row>
    <row r="405" ht="12.75">
      <c r="D405" s="81"/>
    </row>
    <row r="406" ht="12.75">
      <c r="D406" s="81"/>
    </row>
    <row r="407" ht="12.75">
      <c r="D407" s="81"/>
    </row>
    <row r="408" ht="12.75">
      <c r="D408" s="81"/>
    </row>
    <row r="409" ht="12.75">
      <c r="D409" s="81"/>
    </row>
    <row r="410" ht="12.75">
      <c r="D410" s="81"/>
    </row>
    <row r="411" ht="12.75">
      <c r="D411" s="81"/>
    </row>
    <row r="412" ht="12.75">
      <c r="D412" s="81"/>
    </row>
    <row r="413" ht="12.75">
      <c r="D413" s="81"/>
    </row>
    <row r="414" ht="12.75">
      <c r="D414" s="81"/>
    </row>
    <row r="415" ht="12.75">
      <c r="D415" s="81"/>
    </row>
    <row r="416" ht="12.75">
      <c r="D416" s="81"/>
    </row>
    <row r="417" ht="12.75">
      <c r="D417" s="81"/>
    </row>
    <row r="418" ht="12.75">
      <c r="D418" s="81"/>
    </row>
    <row r="419" ht="12.75">
      <c r="D419" s="81"/>
    </row>
    <row r="420" ht="12.75">
      <c r="D420" s="81"/>
    </row>
    <row r="421" ht="12.75">
      <c r="D421" s="81"/>
    </row>
    <row r="422" ht="12.75">
      <c r="D422" s="81"/>
    </row>
    <row r="423" ht="12.75">
      <c r="D423" s="81"/>
    </row>
    <row r="424" ht="12.75">
      <c r="D424" s="81"/>
    </row>
    <row r="425" ht="12.75">
      <c r="D425" s="81"/>
    </row>
    <row r="426" ht="12.75">
      <c r="D426" s="81"/>
    </row>
    <row r="427" ht="12.75">
      <c r="D427" s="81"/>
    </row>
    <row r="428" ht="12.75">
      <c r="D428" s="81"/>
    </row>
    <row r="429" ht="12.75">
      <c r="D429" s="81"/>
    </row>
    <row r="430" ht="12.75">
      <c r="D430" s="81"/>
    </row>
    <row r="431" ht="12.75">
      <c r="D431" s="81"/>
    </row>
    <row r="432" ht="12.75">
      <c r="D432" s="81"/>
    </row>
    <row r="433" ht="12.75">
      <c r="D433" s="81"/>
    </row>
    <row r="434" ht="12.75">
      <c r="D434" s="81"/>
    </row>
    <row r="435" ht="12.75">
      <c r="D435" s="81"/>
    </row>
    <row r="436" ht="12.75">
      <c r="D436" s="81"/>
    </row>
    <row r="437" ht="12.75">
      <c r="D437" s="81"/>
    </row>
    <row r="438" ht="12.75">
      <c r="D438" s="81"/>
    </row>
    <row r="439" ht="12.75">
      <c r="D439" s="81"/>
    </row>
    <row r="440" ht="12.75">
      <c r="D440" s="81"/>
    </row>
    <row r="441" ht="12.75">
      <c r="D441" s="81"/>
    </row>
    <row r="442" ht="12.75">
      <c r="D442" s="81"/>
    </row>
    <row r="443" ht="12.75">
      <c r="D443" s="81"/>
    </row>
    <row r="444" ht="12.75">
      <c r="D444" s="81"/>
    </row>
    <row r="445" ht="12.75">
      <c r="D445" s="81"/>
    </row>
    <row r="446" ht="12.75">
      <c r="D446" s="81"/>
    </row>
    <row r="447" ht="12.75">
      <c r="D447" s="81"/>
    </row>
    <row r="448" ht="12.75">
      <c r="D448" s="81"/>
    </row>
    <row r="449" ht="12.75">
      <c r="D449" s="81"/>
    </row>
    <row r="450" ht="12.75">
      <c r="D450" s="81"/>
    </row>
    <row r="451" ht="12.75">
      <c r="D451" s="81"/>
    </row>
    <row r="452" ht="12.75">
      <c r="D452" s="81"/>
    </row>
    <row r="453" ht="12.75">
      <c r="D453" s="81"/>
    </row>
    <row r="454" ht="12.75">
      <c r="D454" s="81"/>
    </row>
    <row r="455" ht="12.75">
      <c r="D455" s="81"/>
    </row>
    <row r="456" ht="12.75">
      <c r="D456" s="81"/>
    </row>
    <row r="457" ht="12.75">
      <c r="D457" s="81"/>
    </row>
    <row r="458" ht="12.75">
      <c r="D458" s="81"/>
    </row>
    <row r="459" ht="12.75">
      <c r="D459" s="81"/>
    </row>
    <row r="460" ht="12.75">
      <c r="D460" s="81"/>
    </row>
    <row r="461" ht="12.75">
      <c r="D461" s="81"/>
    </row>
    <row r="462" ht="12.75">
      <c r="D462" s="81"/>
    </row>
    <row r="463" ht="12.75">
      <c r="D463" s="81"/>
    </row>
    <row r="464" ht="12.75">
      <c r="D464" s="81"/>
    </row>
    <row r="465" ht="12.75">
      <c r="D465" s="81"/>
    </row>
    <row r="466" ht="12.75">
      <c r="D466" s="81"/>
    </row>
    <row r="467" ht="12.75">
      <c r="D467" s="81"/>
    </row>
    <row r="468" ht="12.75">
      <c r="D468" s="81"/>
    </row>
    <row r="469" ht="12.75">
      <c r="D469" s="81"/>
    </row>
    <row r="470" ht="12.75">
      <c r="D470" s="81"/>
    </row>
    <row r="471" ht="12.75">
      <c r="D471" s="81"/>
    </row>
    <row r="472" ht="12.75">
      <c r="D472" s="81"/>
    </row>
    <row r="473" ht="12.75">
      <c r="D473" s="81"/>
    </row>
    <row r="474" ht="12.75">
      <c r="D474" s="81"/>
    </row>
    <row r="475" ht="12.75">
      <c r="D475" s="81"/>
    </row>
    <row r="476" ht="12.75">
      <c r="D476" s="81"/>
    </row>
    <row r="477" ht="12.75">
      <c r="D477" s="81"/>
    </row>
    <row r="478" ht="12.75">
      <c r="D478" s="81"/>
    </row>
    <row r="479" ht="12.75">
      <c r="D479" s="81"/>
    </row>
    <row r="480" ht="12.75">
      <c r="D480" s="81"/>
    </row>
    <row r="481" ht="12.75">
      <c r="D481" s="81"/>
    </row>
    <row r="482" ht="12.75">
      <c r="D482" s="81"/>
    </row>
    <row r="483" ht="12.75">
      <c r="D483" s="81"/>
    </row>
    <row r="484" ht="12.75">
      <c r="D484" s="81"/>
    </row>
    <row r="485" ht="12.75">
      <c r="D485" s="81"/>
    </row>
    <row r="486" ht="12.75">
      <c r="D486" s="81"/>
    </row>
    <row r="487" ht="12.75">
      <c r="D487" s="81"/>
    </row>
    <row r="488" ht="12.75">
      <c r="D488" s="81"/>
    </row>
    <row r="489" ht="12.75">
      <c r="D489" s="81"/>
    </row>
    <row r="490" ht="12.75">
      <c r="D490" s="81"/>
    </row>
    <row r="491" ht="12.75">
      <c r="D491" s="81"/>
    </row>
    <row r="492" ht="12.75">
      <c r="D492" s="81"/>
    </row>
    <row r="493" ht="12.75">
      <c r="D493" s="81"/>
    </row>
    <row r="494" ht="12.75">
      <c r="D494" s="81"/>
    </row>
    <row r="495" ht="12.75">
      <c r="D495" s="81"/>
    </row>
    <row r="496" ht="12.75">
      <c r="D496" s="81"/>
    </row>
    <row r="497" ht="12.75">
      <c r="D497" s="81"/>
    </row>
    <row r="498" ht="12.75">
      <c r="D498" s="81"/>
    </row>
    <row r="499" ht="12.75">
      <c r="D499" s="81"/>
    </row>
    <row r="500" ht="12.75">
      <c r="D500" s="81"/>
    </row>
    <row r="501" ht="12.75">
      <c r="D501" s="81"/>
    </row>
    <row r="502" ht="12.75">
      <c r="D502" s="81"/>
    </row>
    <row r="503" ht="12.75">
      <c r="D503" s="81"/>
    </row>
    <row r="504" ht="12.75">
      <c r="D504" s="81"/>
    </row>
    <row r="505" ht="12.75">
      <c r="D505" s="81"/>
    </row>
    <row r="506" ht="12.75">
      <c r="D506" s="81"/>
    </row>
    <row r="507" ht="12.75">
      <c r="D507" s="81"/>
    </row>
    <row r="508" ht="12.75">
      <c r="D508" s="81"/>
    </row>
    <row r="509" ht="12.75">
      <c r="D509" s="81"/>
    </row>
    <row r="510" ht="12.75">
      <c r="D510" s="81"/>
    </row>
    <row r="511" ht="12.75">
      <c r="D511" s="81"/>
    </row>
    <row r="512" ht="12.75">
      <c r="D512" s="81"/>
    </row>
    <row r="513" ht="12.75">
      <c r="D513" s="81"/>
    </row>
    <row r="514" ht="12.75">
      <c r="D514" s="81"/>
    </row>
    <row r="515" ht="12.75">
      <c r="D515" s="81"/>
    </row>
    <row r="516" ht="12.75">
      <c r="D516" s="81"/>
    </row>
    <row r="517" ht="12.75">
      <c r="D517" s="81"/>
    </row>
    <row r="518" ht="12.75">
      <c r="D518" s="81"/>
    </row>
    <row r="519" ht="12.75">
      <c r="D519" s="81"/>
    </row>
    <row r="520" ht="12.75">
      <c r="D520" s="81"/>
    </row>
    <row r="521" ht="12.75">
      <c r="D521" s="81"/>
    </row>
    <row r="522" ht="12.75">
      <c r="D522" s="81"/>
    </row>
    <row r="523" ht="12.75">
      <c r="D523" s="81"/>
    </row>
    <row r="524" ht="12.75">
      <c r="D524" s="81"/>
    </row>
    <row r="525" ht="12.75">
      <c r="D525" s="81"/>
    </row>
    <row r="526" ht="12.75">
      <c r="D526" s="81"/>
    </row>
    <row r="527" ht="12.75">
      <c r="D527" s="81"/>
    </row>
    <row r="528" ht="12.75">
      <c r="D528" s="81"/>
    </row>
    <row r="529" ht="12.75">
      <c r="D529" s="81"/>
    </row>
    <row r="530" ht="12.75">
      <c r="D530" s="81"/>
    </row>
    <row r="531" ht="12.75">
      <c r="D531" s="81"/>
    </row>
    <row r="532" ht="12.75">
      <c r="D532" s="81"/>
    </row>
    <row r="533" ht="12.75">
      <c r="D533" s="81"/>
    </row>
    <row r="534" ht="12.75">
      <c r="D534" s="81"/>
    </row>
    <row r="535" ht="12.75">
      <c r="D535" s="81"/>
    </row>
    <row r="536" ht="12.75">
      <c r="D536" s="81"/>
    </row>
    <row r="537" ht="12.75">
      <c r="D537" s="81"/>
    </row>
    <row r="538" ht="12.75">
      <c r="D538" s="81"/>
    </row>
    <row r="539" ht="12.75">
      <c r="D539" s="81"/>
    </row>
    <row r="540" ht="12.75">
      <c r="D540" s="81"/>
    </row>
    <row r="541" ht="12.75">
      <c r="D541" s="81"/>
    </row>
    <row r="542" ht="12.75">
      <c r="D542" s="81"/>
    </row>
    <row r="543" ht="12.75">
      <c r="D543" s="81"/>
    </row>
    <row r="544" ht="12.75">
      <c r="D544" s="81"/>
    </row>
    <row r="545" ht="12.75">
      <c r="D545" s="81"/>
    </row>
    <row r="546" ht="12.75">
      <c r="D546" s="81"/>
    </row>
    <row r="547" ht="12.75">
      <c r="D547" s="81"/>
    </row>
    <row r="548" ht="12.75">
      <c r="D548" s="81"/>
    </row>
    <row r="549" ht="12.75">
      <c r="D549" s="81"/>
    </row>
    <row r="550" ht="12.75">
      <c r="D550" s="81"/>
    </row>
    <row r="551" ht="12.75">
      <c r="D551" s="81"/>
    </row>
    <row r="552" ht="12.75">
      <c r="D552" s="81"/>
    </row>
    <row r="553" ht="12.75">
      <c r="D553" s="81"/>
    </row>
    <row r="554" ht="12.75">
      <c r="D554" s="81"/>
    </row>
    <row r="555" ht="12.75">
      <c r="D555" s="81"/>
    </row>
    <row r="556" ht="12.75">
      <c r="D556" s="81"/>
    </row>
    <row r="557" ht="12.75">
      <c r="D557" s="81"/>
    </row>
    <row r="558" ht="12.75">
      <c r="D558" s="81"/>
    </row>
    <row r="559" ht="12.75">
      <c r="D559" s="81"/>
    </row>
    <row r="560" ht="12.75">
      <c r="D560" s="81"/>
    </row>
    <row r="561" ht="12.75">
      <c r="D561" s="81"/>
    </row>
    <row r="562" ht="12.75">
      <c r="D562" s="81"/>
    </row>
    <row r="563" ht="12.75">
      <c r="D563" s="81"/>
    </row>
    <row r="564" ht="12.75">
      <c r="D564" s="81"/>
    </row>
    <row r="565" ht="12.75">
      <c r="D565" s="81"/>
    </row>
    <row r="566" ht="12.75">
      <c r="D566" s="81"/>
    </row>
    <row r="567" ht="12.75">
      <c r="D567" s="81"/>
    </row>
    <row r="568" ht="12.75">
      <c r="D568" s="81"/>
    </row>
    <row r="569" ht="12.75">
      <c r="D569" s="81"/>
    </row>
    <row r="570" ht="12.75">
      <c r="D570" s="81"/>
    </row>
    <row r="571" ht="12.75">
      <c r="D571" s="81"/>
    </row>
    <row r="572" ht="12.75">
      <c r="D572" s="81"/>
    </row>
    <row r="573" ht="12.75">
      <c r="D573" s="81"/>
    </row>
    <row r="574" ht="12.75">
      <c r="D574" s="81"/>
    </row>
    <row r="575" ht="12.75">
      <c r="D575" s="81"/>
    </row>
    <row r="576" ht="12.75">
      <c r="D576" s="81"/>
    </row>
    <row r="577" ht="12.75">
      <c r="D577" s="81"/>
    </row>
    <row r="578" ht="12.75">
      <c r="D578" s="81"/>
    </row>
    <row r="579" ht="12.75">
      <c r="D579" s="81"/>
    </row>
    <row r="580" ht="12.75">
      <c r="D580" s="81"/>
    </row>
    <row r="581" ht="12.75">
      <c r="D581" s="81"/>
    </row>
    <row r="582" ht="12.75">
      <c r="D582" s="81"/>
    </row>
    <row r="583" ht="12.75">
      <c r="D583" s="81"/>
    </row>
    <row r="584" ht="12.75">
      <c r="D584" s="81"/>
    </row>
    <row r="585" ht="12.75">
      <c r="D585" s="81"/>
    </row>
    <row r="586" ht="12.75">
      <c r="D586" s="81"/>
    </row>
    <row r="587" ht="12.75">
      <c r="D587" s="81"/>
    </row>
    <row r="588" ht="12.75">
      <c r="D588" s="81"/>
    </row>
    <row r="589" ht="12.75">
      <c r="D589" s="81"/>
    </row>
    <row r="590" ht="12.75">
      <c r="D590" s="81"/>
    </row>
    <row r="591" ht="12.75">
      <c r="D591" s="81"/>
    </row>
    <row r="592" ht="12.75">
      <c r="D592" s="81"/>
    </row>
    <row r="593" ht="12.75">
      <c r="D593" s="81"/>
    </row>
    <row r="594" ht="12.75">
      <c r="D594" s="81"/>
    </row>
    <row r="595" ht="12.75">
      <c r="D595" s="81"/>
    </row>
    <row r="596" ht="12.75">
      <c r="D596" s="81"/>
    </row>
    <row r="597" ht="12.75">
      <c r="D597" s="81"/>
    </row>
    <row r="598" ht="12.75">
      <c r="D598" s="81"/>
    </row>
    <row r="599" ht="12.75">
      <c r="D599" s="81"/>
    </row>
    <row r="600" ht="12.75">
      <c r="D600" s="81"/>
    </row>
    <row r="601" ht="12.75">
      <c r="D601" s="81"/>
    </row>
    <row r="602" ht="12.75">
      <c r="D602" s="81"/>
    </row>
    <row r="603" ht="12.75">
      <c r="D603" s="81"/>
    </row>
    <row r="604" ht="12.75">
      <c r="D604" s="81"/>
    </row>
    <row r="605" ht="12.75">
      <c r="D605" s="81"/>
    </row>
    <row r="606" ht="12.75">
      <c r="D606" s="81"/>
    </row>
    <row r="607" ht="12.75">
      <c r="D607" s="81"/>
    </row>
    <row r="608" ht="12.75">
      <c r="D608" s="81"/>
    </row>
    <row r="609" ht="12.75">
      <c r="D609" s="81"/>
    </row>
    <row r="610" ht="12.75">
      <c r="D610" s="81"/>
    </row>
    <row r="611" ht="12.75">
      <c r="D611" s="81"/>
    </row>
    <row r="612" ht="12.75">
      <c r="D612" s="81"/>
    </row>
    <row r="613" ht="12.75">
      <c r="D613" s="81"/>
    </row>
    <row r="614" ht="12.75">
      <c r="D614" s="81"/>
    </row>
    <row r="615" ht="12.75">
      <c r="D615" s="81"/>
    </row>
    <row r="616" ht="12.75">
      <c r="D616" s="81"/>
    </row>
    <row r="617" ht="12.75">
      <c r="D617" s="81"/>
    </row>
    <row r="618" ht="12.75">
      <c r="D618" s="81"/>
    </row>
    <row r="619" ht="12.75">
      <c r="D619" s="81"/>
    </row>
    <row r="620" ht="12.75">
      <c r="D620" s="81"/>
    </row>
    <row r="621" ht="12.75">
      <c r="D621" s="81"/>
    </row>
    <row r="622" ht="12.75">
      <c r="D622" s="81"/>
    </row>
    <row r="623" ht="12.75">
      <c r="D623" s="81"/>
    </row>
    <row r="624" ht="12.75">
      <c r="D624" s="81"/>
    </row>
    <row r="625" ht="12.75">
      <c r="D625" s="81"/>
    </row>
    <row r="626" ht="12.75">
      <c r="D626" s="81"/>
    </row>
    <row r="627" ht="12.75">
      <c r="D627" s="81"/>
    </row>
    <row r="628" ht="12.75">
      <c r="D628" s="81"/>
    </row>
    <row r="629" ht="12.75">
      <c r="D629" s="81"/>
    </row>
    <row r="630" ht="12.75">
      <c r="D630" s="81"/>
    </row>
    <row r="631" ht="12.75">
      <c r="D631" s="81"/>
    </row>
    <row r="632" ht="12.75">
      <c r="D632" s="81"/>
    </row>
    <row r="633" ht="12.75">
      <c r="D633" s="81"/>
    </row>
    <row r="634" ht="12.75">
      <c r="D634" s="81"/>
    </row>
    <row r="635" ht="12.75">
      <c r="D635" s="81"/>
    </row>
    <row r="636" ht="12.75">
      <c r="D636" s="81"/>
    </row>
    <row r="637" ht="12.75">
      <c r="D637" s="81"/>
    </row>
    <row r="638" ht="12.75">
      <c r="D638" s="81"/>
    </row>
    <row r="639" ht="12.75">
      <c r="D639" s="81"/>
    </row>
    <row r="640" ht="12.75">
      <c r="D640" s="81"/>
    </row>
    <row r="641" ht="12.75">
      <c r="D641" s="81"/>
    </row>
    <row r="642" ht="12.75">
      <c r="D642" s="81"/>
    </row>
    <row r="643" ht="12.75">
      <c r="D643" s="81"/>
    </row>
    <row r="644" ht="12.75">
      <c r="D644" s="81"/>
    </row>
    <row r="645" ht="12.75">
      <c r="D645" s="81"/>
    </row>
    <row r="646" ht="12.75">
      <c r="D646" s="81"/>
    </row>
    <row r="647" ht="12.75">
      <c r="D647" s="81"/>
    </row>
    <row r="648" ht="12.75">
      <c r="D648" s="81"/>
    </row>
    <row r="649" ht="12.75">
      <c r="D649" s="81"/>
    </row>
    <row r="650" ht="12.75">
      <c r="D650" s="81"/>
    </row>
    <row r="651" ht="12.75">
      <c r="D651" s="81"/>
    </row>
    <row r="652" ht="12.75">
      <c r="D652" s="81"/>
    </row>
    <row r="653" ht="12.75">
      <c r="D653" s="81"/>
    </row>
    <row r="654" ht="12.75">
      <c r="D654" s="81"/>
    </row>
    <row r="655" ht="12.75">
      <c r="D655" s="81"/>
    </row>
    <row r="656" ht="12.75">
      <c r="D656" s="81"/>
    </row>
    <row r="657" ht="12.75">
      <c r="D657" s="81"/>
    </row>
    <row r="658" ht="12.75">
      <c r="D658" s="81"/>
    </row>
    <row r="659" ht="12.75">
      <c r="D659" s="81"/>
    </row>
    <row r="660" ht="12.75">
      <c r="D660" s="81"/>
    </row>
    <row r="661" ht="12.75">
      <c r="D661" s="81"/>
    </row>
    <row r="662" ht="12.75">
      <c r="D662" s="81"/>
    </row>
    <row r="663" ht="12.75">
      <c r="D663" s="81"/>
    </row>
    <row r="664" ht="12.75">
      <c r="D664" s="81"/>
    </row>
    <row r="665" ht="12.75">
      <c r="D665" s="81"/>
    </row>
    <row r="666" ht="12.75">
      <c r="D666" s="81"/>
    </row>
    <row r="667" ht="12.75">
      <c r="D667" s="81"/>
    </row>
    <row r="668" ht="12.75">
      <c r="D668" s="81"/>
    </row>
    <row r="669" ht="12.75">
      <c r="D669" s="81"/>
    </row>
    <row r="670" ht="12.75">
      <c r="D670" s="81"/>
    </row>
    <row r="671" ht="12.75">
      <c r="D671" s="81"/>
    </row>
    <row r="672" ht="12.75">
      <c r="D672" s="81"/>
    </row>
    <row r="673" ht="12.75">
      <c r="D673" s="81"/>
    </row>
    <row r="674" ht="12.75">
      <c r="D674" s="81"/>
    </row>
    <row r="675" ht="12.75">
      <c r="D675" s="81"/>
    </row>
    <row r="676" ht="12.75">
      <c r="D676" s="81"/>
    </row>
    <row r="677" ht="12.75">
      <c r="D677" s="81"/>
    </row>
    <row r="678" ht="12.75">
      <c r="D678" s="81"/>
    </row>
    <row r="679" ht="12.75">
      <c r="D679" s="81"/>
    </row>
    <row r="680" ht="12.75">
      <c r="D680" s="81"/>
    </row>
    <row r="681" ht="12.75">
      <c r="D681" s="81"/>
    </row>
    <row r="682" ht="12.75">
      <c r="D682" s="81"/>
    </row>
    <row r="683" ht="12.75">
      <c r="D683" s="81"/>
    </row>
    <row r="684" ht="12.75">
      <c r="D684" s="81"/>
    </row>
    <row r="685" ht="12.75">
      <c r="D685" s="81"/>
    </row>
    <row r="686" ht="12.75">
      <c r="D686" s="81"/>
    </row>
    <row r="687" ht="12.75">
      <c r="D687" s="81"/>
    </row>
    <row r="688" ht="12.75">
      <c r="D688" s="81"/>
    </row>
    <row r="689" ht="12.75">
      <c r="D689" s="81"/>
    </row>
    <row r="690" ht="12.75">
      <c r="D690" s="81"/>
    </row>
    <row r="691" ht="12.75">
      <c r="D691" s="81"/>
    </row>
    <row r="692" ht="12.75">
      <c r="D692" s="81"/>
    </row>
    <row r="693" ht="12.75">
      <c r="D693" s="81"/>
    </row>
    <row r="694" ht="12.75">
      <c r="D694" s="81"/>
    </row>
    <row r="695" ht="12.75">
      <c r="D695" s="81"/>
    </row>
    <row r="696" ht="12.75">
      <c r="D696" s="81"/>
    </row>
    <row r="697" ht="12.75">
      <c r="D697" s="81"/>
    </row>
    <row r="698" ht="12.75">
      <c r="D698" s="81"/>
    </row>
    <row r="699" ht="12.75">
      <c r="D699" s="81"/>
    </row>
    <row r="700" ht="12.75">
      <c r="D700" s="81"/>
    </row>
    <row r="701" ht="12.75">
      <c r="D701" s="81"/>
    </row>
    <row r="702" ht="12.75">
      <c r="D702" s="81"/>
    </row>
    <row r="703" ht="12.75">
      <c r="D703" s="81"/>
    </row>
    <row r="704" ht="12.75">
      <c r="D704" s="81"/>
    </row>
    <row r="705" ht="12.75">
      <c r="D705" s="81"/>
    </row>
    <row r="706" ht="12.75">
      <c r="D706" s="81"/>
    </row>
    <row r="707" ht="12.75">
      <c r="D707" s="81"/>
    </row>
    <row r="708" ht="12.75">
      <c r="D708" s="81"/>
    </row>
    <row r="709" ht="12.75">
      <c r="D709" s="81"/>
    </row>
    <row r="710" ht="12.75">
      <c r="D710" s="81"/>
    </row>
    <row r="711" ht="12.75">
      <c r="D711" s="81"/>
    </row>
    <row r="712" ht="12.75">
      <c r="D712" s="81"/>
    </row>
    <row r="713" ht="12.75">
      <c r="D713" s="81"/>
    </row>
    <row r="714" ht="12.75">
      <c r="D714" s="81"/>
    </row>
    <row r="715" ht="12.75">
      <c r="D715" s="81"/>
    </row>
    <row r="716" ht="12.75">
      <c r="D716" s="81"/>
    </row>
    <row r="717" ht="12.75">
      <c r="D717" s="81"/>
    </row>
    <row r="718" ht="12.75">
      <c r="D718" s="81"/>
    </row>
    <row r="719" ht="12.75">
      <c r="D719" s="81"/>
    </row>
    <row r="720" ht="12.75">
      <c r="D720" s="81"/>
    </row>
    <row r="721" ht="12.75">
      <c r="D721" s="81"/>
    </row>
    <row r="722" ht="12.75">
      <c r="D722" s="81"/>
    </row>
    <row r="723" ht="12.75">
      <c r="D723" s="81"/>
    </row>
    <row r="724" ht="12.75">
      <c r="D724" s="81"/>
    </row>
    <row r="725" ht="12.75">
      <c r="D725" s="81"/>
    </row>
    <row r="726" ht="12.75">
      <c r="D726" s="81"/>
    </row>
    <row r="727" ht="12.75">
      <c r="D727" s="81"/>
    </row>
    <row r="728" ht="12.75">
      <c r="D728" s="81"/>
    </row>
    <row r="729" ht="12.75">
      <c r="D729" s="81"/>
    </row>
    <row r="730" ht="12.75">
      <c r="D730" s="81"/>
    </row>
    <row r="731" ht="12.75">
      <c r="D731" s="81"/>
    </row>
    <row r="732" ht="12.75">
      <c r="D732" s="81"/>
    </row>
    <row r="733" ht="12.75">
      <c r="D733" s="81"/>
    </row>
    <row r="734" ht="12.75">
      <c r="D734" s="81"/>
    </row>
    <row r="735" ht="12.75">
      <c r="D735" s="81"/>
    </row>
    <row r="736" ht="12.75">
      <c r="D736" s="81"/>
    </row>
    <row r="737" ht="12.75">
      <c r="D737" s="81"/>
    </row>
    <row r="738" ht="12.75">
      <c r="D738" s="81"/>
    </row>
    <row r="739" ht="12.75">
      <c r="D739" s="81"/>
    </row>
    <row r="740" ht="12.75">
      <c r="D740" s="81"/>
    </row>
    <row r="741" ht="12.75">
      <c r="D741" s="81"/>
    </row>
    <row r="742" ht="12.75">
      <c r="D742" s="81"/>
    </row>
    <row r="743" ht="12.75">
      <c r="D743" s="81"/>
    </row>
    <row r="744" ht="12.75">
      <c r="D744" s="81"/>
    </row>
    <row r="745" ht="12.75">
      <c r="D745" s="81"/>
    </row>
    <row r="746" ht="12.75">
      <c r="D746" s="81"/>
    </row>
    <row r="747" ht="12.75">
      <c r="D747" s="81"/>
    </row>
    <row r="748" ht="12.75">
      <c r="D748" s="81"/>
    </row>
    <row r="749" ht="12.75">
      <c r="D749" s="81"/>
    </row>
    <row r="750" ht="12.75">
      <c r="D750" s="81"/>
    </row>
    <row r="751" ht="12.75">
      <c r="D751" s="81"/>
    </row>
    <row r="752" ht="12.75">
      <c r="D752" s="81"/>
    </row>
    <row r="753" ht="12.75">
      <c r="D753" s="81"/>
    </row>
    <row r="754" ht="12.75">
      <c r="D754" s="81"/>
    </row>
    <row r="755" ht="12.75">
      <c r="D755" s="81"/>
    </row>
    <row r="756" ht="12.75">
      <c r="D756" s="81"/>
    </row>
    <row r="757" ht="12.75">
      <c r="D757" s="81"/>
    </row>
    <row r="758" ht="12.75">
      <c r="D758" s="81"/>
    </row>
    <row r="759" ht="12.75">
      <c r="D759" s="81"/>
    </row>
    <row r="760" ht="12.75">
      <c r="D760" s="81"/>
    </row>
    <row r="761" ht="12.75">
      <c r="D761" s="81"/>
    </row>
    <row r="762" ht="12.75">
      <c r="D762" s="81"/>
    </row>
    <row r="763" ht="12.75">
      <c r="D763" s="81"/>
    </row>
    <row r="764" ht="12.75">
      <c r="D764" s="81"/>
    </row>
    <row r="765" ht="12.75">
      <c r="D765" s="81"/>
    </row>
    <row r="766" ht="12.75">
      <c r="D766" s="81"/>
    </row>
    <row r="767" ht="12.75">
      <c r="D767" s="81"/>
    </row>
    <row r="768" ht="12.75">
      <c r="D768" s="81"/>
    </row>
    <row r="769" ht="12.75">
      <c r="D769" s="81"/>
    </row>
    <row r="770" ht="12.75">
      <c r="D770" s="81"/>
    </row>
    <row r="771" ht="12.75">
      <c r="D771" s="81"/>
    </row>
    <row r="772" ht="12.75">
      <c r="D772" s="81"/>
    </row>
    <row r="773" ht="12.75">
      <c r="D773" s="81"/>
    </row>
    <row r="774" ht="12.75">
      <c r="D774" s="81"/>
    </row>
    <row r="775" ht="12.75">
      <c r="D775" s="81"/>
    </row>
    <row r="776" ht="12.75">
      <c r="D776" s="81"/>
    </row>
    <row r="777" ht="12.75">
      <c r="D777" s="81"/>
    </row>
    <row r="778" ht="12.75">
      <c r="D778" s="81"/>
    </row>
    <row r="779" ht="12.75">
      <c r="D779" s="81"/>
    </row>
    <row r="780" ht="12.75">
      <c r="D780" s="81"/>
    </row>
    <row r="781" ht="12.75">
      <c r="D781" s="81"/>
    </row>
    <row r="782" ht="12.75">
      <c r="D782" s="81"/>
    </row>
    <row r="783" ht="12.75">
      <c r="D783" s="81"/>
    </row>
    <row r="784" ht="12.75">
      <c r="D784" s="81"/>
    </row>
    <row r="785" ht="12.75">
      <c r="D785" s="81"/>
    </row>
    <row r="786" ht="12.75">
      <c r="D786" s="81"/>
    </row>
    <row r="787" ht="12.75">
      <c r="D787" s="81"/>
    </row>
    <row r="788" ht="12.75">
      <c r="D788" s="81"/>
    </row>
    <row r="789" ht="12.75">
      <c r="D789" s="81"/>
    </row>
    <row r="790" ht="12.75">
      <c r="D790" s="81"/>
    </row>
    <row r="791" ht="12.75">
      <c r="D791" s="81"/>
    </row>
    <row r="792" ht="12.75">
      <c r="D792" s="81"/>
    </row>
    <row r="793" ht="12.75">
      <c r="D793" s="81"/>
    </row>
    <row r="794" ht="12.75">
      <c r="D794" s="81"/>
    </row>
    <row r="795" ht="12.75">
      <c r="D795" s="81"/>
    </row>
    <row r="796" ht="12.75">
      <c r="D796" s="81"/>
    </row>
    <row r="797" ht="12.75">
      <c r="D797" s="81"/>
    </row>
    <row r="798" ht="12.75">
      <c r="D798" s="81"/>
    </row>
    <row r="799" ht="12.75">
      <c r="D799" s="81"/>
    </row>
    <row r="800" ht="12.75">
      <c r="D800" s="81"/>
    </row>
    <row r="801" ht="12.75">
      <c r="D801" s="81"/>
    </row>
    <row r="802" ht="12.75">
      <c r="D802" s="81"/>
    </row>
    <row r="803" ht="12.75">
      <c r="D803" s="81"/>
    </row>
    <row r="804" ht="12.75">
      <c r="D804" s="81"/>
    </row>
    <row r="805" ht="12.75">
      <c r="D805" s="81"/>
    </row>
    <row r="806" ht="12.75">
      <c r="D806" s="81"/>
    </row>
    <row r="807" ht="12.75">
      <c r="D807" s="81"/>
    </row>
    <row r="808" ht="12.75">
      <c r="D808" s="81"/>
    </row>
    <row r="809" ht="12.75">
      <c r="D809" s="81"/>
    </row>
    <row r="810" ht="12.75">
      <c r="D810" s="81"/>
    </row>
    <row r="811" ht="12.75">
      <c r="D811" s="81"/>
    </row>
    <row r="812" ht="12.75">
      <c r="D812" s="81"/>
    </row>
    <row r="813" ht="12.75">
      <c r="D813" s="81"/>
    </row>
    <row r="814" ht="12.75">
      <c r="D814" s="81"/>
    </row>
    <row r="815" ht="12.75">
      <c r="D815" s="81"/>
    </row>
    <row r="816" ht="12.75">
      <c r="D816" s="81"/>
    </row>
    <row r="817" ht="12.75">
      <c r="D817" s="81"/>
    </row>
    <row r="818" ht="12.75">
      <c r="D818" s="81"/>
    </row>
    <row r="819" ht="12.75">
      <c r="D819" s="81"/>
    </row>
    <row r="820" ht="12.75">
      <c r="D820" s="81"/>
    </row>
    <row r="821" ht="12.75">
      <c r="D821" s="81"/>
    </row>
    <row r="822" ht="12.75">
      <c r="D822" s="81"/>
    </row>
    <row r="823" ht="12.75">
      <c r="D823" s="81"/>
    </row>
    <row r="824" ht="12.75">
      <c r="D824" s="81"/>
    </row>
    <row r="825" ht="12.75">
      <c r="D825" s="81"/>
    </row>
    <row r="826" ht="12.75">
      <c r="D826" s="81"/>
    </row>
    <row r="827" ht="12.75">
      <c r="D827" s="81"/>
    </row>
    <row r="828" ht="12.75">
      <c r="D828" s="81"/>
    </row>
    <row r="829" ht="12.75">
      <c r="D829" s="81"/>
    </row>
    <row r="830" ht="12.75">
      <c r="D830" s="81"/>
    </row>
    <row r="831" ht="12.75">
      <c r="D831" s="81"/>
    </row>
    <row r="832" ht="12.75">
      <c r="D832" s="81"/>
    </row>
    <row r="833" ht="12.75">
      <c r="D833" s="81"/>
    </row>
    <row r="834" ht="12.75">
      <c r="D834" s="81"/>
    </row>
    <row r="835" ht="12.75">
      <c r="D835" s="81"/>
    </row>
    <row r="836" ht="12.75">
      <c r="D836" s="81"/>
    </row>
    <row r="837" ht="12.75">
      <c r="D837" s="81"/>
    </row>
    <row r="838" ht="12.75">
      <c r="D838" s="81"/>
    </row>
    <row r="839" ht="12.75">
      <c r="D839" s="81"/>
    </row>
    <row r="840" ht="12.75">
      <c r="D840" s="81"/>
    </row>
    <row r="841" ht="12.75">
      <c r="D841" s="81"/>
    </row>
    <row r="842" ht="12.75">
      <c r="D842" s="81"/>
    </row>
    <row r="843" ht="12.75">
      <c r="D843" s="81"/>
    </row>
    <row r="844" ht="12.75">
      <c r="D844" s="81"/>
    </row>
    <row r="845" ht="12.75">
      <c r="D845" s="81"/>
    </row>
    <row r="846" ht="12.75">
      <c r="D846" s="81"/>
    </row>
    <row r="847" ht="12.75">
      <c r="D847" s="81"/>
    </row>
    <row r="848" ht="12.75">
      <c r="D848" s="81"/>
    </row>
    <row r="849" ht="12.75">
      <c r="D849" s="81"/>
    </row>
    <row r="850" ht="12.75">
      <c r="D850" s="81"/>
    </row>
    <row r="851" ht="12.75">
      <c r="D851" s="81"/>
    </row>
    <row r="852" ht="12.75">
      <c r="D852" s="81"/>
    </row>
    <row r="853" ht="12.75">
      <c r="D853" s="81"/>
    </row>
    <row r="854" ht="12.75">
      <c r="D854" s="81"/>
    </row>
    <row r="855" ht="12.75">
      <c r="D855" s="81"/>
    </row>
    <row r="856" ht="12.75">
      <c r="D856" s="81"/>
    </row>
    <row r="857" ht="12.75">
      <c r="D857" s="81"/>
    </row>
    <row r="858" ht="12.75">
      <c r="D858" s="81"/>
    </row>
    <row r="859" ht="12.75">
      <c r="D859" s="81"/>
    </row>
    <row r="860" ht="12.75">
      <c r="D860" s="81"/>
    </row>
    <row r="861" ht="12.75">
      <c r="D861" s="81"/>
    </row>
    <row r="862" ht="12.75">
      <c r="D862" s="81"/>
    </row>
    <row r="863" ht="12.75">
      <c r="D863" s="81"/>
    </row>
    <row r="864" ht="12.75">
      <c r="D864" s="81"/>
    </row>
    <row r="865" ht="12.75">
      <c r="D865" s="81"/>
    </row>
    <row r="866" ht="12.75">
      <c r="D866" s="81"/>
    </row>
    <row r="867" ht="12.75">
      <c r="D867" s="81"/>
    </row>
    <row r="868" ht="12.75">
      <c r="D868" s="81"/>
    </row>
    <row r="869" ht="12.75">
      <c r="D869" s="81"/>
    </row>
    <row r="870" ht="12.75">
      <c r="D870" s="81"/>
    </row>
    <row r="871" ht="12.75">
      <c r="D871" s="81"/>
    </row>
    <row r="872" ht="12.75">
      <c r="D872" s="81"/>
    </row>
    <row r="873" ht="12.75">
      <c r="D873" s="81"/>
    </row>
    <row r="874" ht="12.75">
      <c r="D874" s="81"/>
    </row>
    <row r="875" ht="12.75">
      <c r="D875" s="81"/>
    </row>
    <row r="876" ht="12.75">
      <c r="D876" s="81"/>
    </row>
    <row r="877" ht="12.75">
      <c r="D877" s="81"/>
    </row>
    <row r="878" ht="12.75">
      <c r="D878" s="81"/>
    </row>
    <row r="879" ht="12.75">
      <c r="D879" s="81"/>
    </row>
    <row r="880" ht="12.75">
      <c r="D880" s="81"/>
    </row>
    <row r="881" ht="12.75">
      <c r="D881" s="81"/>
    </row>
    <row r="882" ht="12.75">
      <c r="D882" s="81"/>
    </row>
    <row r="883" ht="12.75">
      <c r="D883" s="81"/>
    </row>
    <row r="884" ht="12.75">
      <c r="D884" s="81"/>
    </row>
    <row r="885" ht="12.75">
      <c r="D885" s="81"/>
    </row>
    <row r="886" ht="12.75">
      <c r="D886" s="81"/>
    </row>
    <row r="887" ht="12.75">
      <c r="D887" s="81"/>
    </row>
    <row r="888" ht="12.75">
      <c r="D888" s="81"/>
    </row>
    <row r="889" ht="12.75">
      <c r="D889" s="81"/>
    </row>
    <row r="890" ht="12.75">
      <c r="D890" s="81"/>
    </row>
    <row r="891" ht="12.75">
      <c r="D891" s="81"/>
    </row>
    <row r="892" ht="12.75">
      <c r="D892" s="81"/>
    </row>
    <row r="893" ht="12.75">
      <c r="D893" s="81"/>
    </row>
    <row r="894" ht="12.75">
      <c r="D894" s="81"/>
    </row>
    <row r="895" ht="12.75">
      <c r="D895" s="81"/>
    </row>
    <row r="896" ht="12.75">
      <c r="D896" s="81"/>
    </row>
    <row r="897" ht="12.75">
      <c r="D897" s="81"/>
    </row>
    <row r="898" ht="12.75">
      <c r="D898" s="81"/>
    </row>
    <row r="899" ht="12.75">
      <c r="D899" s="81"/>
    </row>
    <row r="900" ht="12.75">
      <c r="D900" s="81"/>
    </row>
    <row r="901" ht="12.75">
      <c r="D901" s="81"/>
    </row>
    <row r="902" ht="12.75">
      <c r="D902" s="81"/>
    </row>
    <row r="903" ht="12.75">
      <c r="D903" s="81"/>
    </row>
    <row r="904" ht="12.75">
      <c r="D904" s="81"/>
    </row>
    <row r="905" ht="12.75">
      <c r="D905" s="81"/>
    </row>
    <row r="906" ht="12.75">
      <c r="D906" s="81"/>
    </row>
    <row r="907" ht="12.75">
      <c r="D907" s="81"/>
    </row>
    <row r="908" ht="12.75">
      <c r="D908" s="81"/>
    </row>
    <row r="909" ht="12.75">
      <c r="D909" s="81"/>
    </row>
    <row r="910" ht="12.75">
      <c r="D910" s="81"/>
    </row>
    <row r="911" ht="12.75">
      <c r="D911" s="81"/>
    </row>
    <row r="912" ht="12.75">
      <c r="D912" s="81"/>
    </row>
    <row r="913" ht="12.75">
      <c r="D913" s="81"/>
    </row>
    <row r="914" ht="12.75">
      <c r="D914" s="81"/>
    </row>
    <row r="915" ht="12.75">
      <c r="D915" s="81"/>
    </row>
    <row r="916" ht="12.75">
      <c r="D916" s="81"/>
    </row>
    <row r="917" ht="12.75">
      <c r="D917" s="81"/>
    </row>
    <row r="918" ht="12.75">
      <c r="D918" s="81"/>
    </row>
    <row r="919" ht="12.75">
      <c r="D919" s="81"/>
    </row>
    <row r="920" ht="12.75">
      <c r="D920" s="81"/>
    </row>
    <row r="921" ht="12.75">
      <c r="D921" s="81"/>
    </row>
    <row r="922" ht="12.75">
      <c r="D922" s="81"/>
    </row>
    <row r="923" ht="12.75">
      <c r="D923" s="81"/>
    </row>
    <row r="924" ht="12.75">
      <c r="D924" s="81"/>
    </row>
    <row r="925" ht="12.75">
      <c r="D925" s="81"/>
    </row>
    <row r="926" ht="12.75">
      <c r="D926" s="81"/>
    </row>
    <row r="927" ht="12.75">
      <c r="D927" s="81"/>
    </row>
    <row r="928" ht="12.75">
      <c r="D928" s="81"/>
    </row>
    <row r="929" ht="12.75">
      <c r="D929" s="81"/>
    </row>
    <row r="930" ht="12.75">
      <c r="D930" s="81"/>
    </row>
    <row r="931" ht="12.75">
      <c r="D931" s="81"/>
    </row>
    <row r="932" ht="12.75">
      <c r="D932" s="81"/>
    </row>
    <row r="933" ht="12.75">
      <c r="D933" s="81"/>
    </row>
    <row r="934" ht="12.75">
      <c r="D934" s="81"/>
    </row>
    <row r="935" ht="12.75">
      <c r="D935" s="81"/>
    </row>
    <row r="936" ht="12.75">
      <c r="D936" s="81"/>
    </row>
    <row r="937" ht="12.75">
      <c r="D937" s="81"/>
    </row>
    <row r="938" ht="12.75">
      <c r="D938" s="81"/>
    </row>
    <row r="939" ht="12.75">
      <c r="D939" s="81"/>
    </row>
    <row r="940" ht="12.75">
      <c r="D940" s="81"/>
    </row>
    <row r="941" ht="12.75">
      <c r="D941" s="81"/>
    </row>
    <row r="942" ht="12.75">
      <c r="D942" s="81"/>
    </row>
    <row r="943" ht="12.75">
      <c r="D943" s="81"/>
    </row>
    <row r="944" ht="12.75">
      <c r="D944" s="81"/>
    </row>
    <row r="945" ht="12.75">
      <c r="D945" s="81"/>
    </row>
    <row r="946" ht="12.75">
      <c r="D946" s="81"/>
    </row>
    <row r="947" ht="12.75">
      <c r="D947" s="81"/>
    </row>
    <row r="948" ht="12.75">
      <c r="D948" s="81"/>
    </row>
    <row r="949" ht="12.75">
      <c r="D949" s="81"/>
    </row>
    <row r="950" ht="12.75">
      <c r="D950" s="81"/>
    </row>
    <row r="951" ht="12.75">
      <c r="D951" s="81"/>
    </row>
    <row r="952" ht="12.75">
      <c r="D952" s="81"/>
    </row>
    <row r="953" ht="12.75">
      <c r="D953" s="81"/>
    </row>
    <row r="954" ht="12.75">
      <c r="D954" s="81"/>
    </row>
    <row r="955" ht="12.75">
      <c r="D955" s="81"/>
    </row>
    <row r="956" ht="12.75">
      <c r="D956" s="81"/>
    </row>
    <row r="957" ht="12.75">
      <c r="D957" s="81"/>
    </row>
    <row r="958" ht="12.75">
      <c r="D958" s="81"/>
    </row>
    <row r="959" ht="12.75">
      <c r="D959" s="81"/>
    </row>
    <row r="960" ht="12.75">
      <c r="D960" s="81"/>
    </row>
    <row r="961" ht="12.75">
      <c r="D961" s="81"/>
    </row>
    <row r="962" ht="12.75">
      <c r="D962" s="81"/>
    </row>
    <row r="963" ht="12.75">
      <c r="D963" s="81"/>
    </row>
    <row r="964" ht="12.75">
      <c r="D964" s="81"/>
    </row>
    <row r="965" ht="12.75">
      <c r="D965" s="81"/>
    </row>
    <row r="966" ht="12.75">
      <c r="D966" s="81"/>
    </row>
    <row r="967" ht="12.75">
      <c r="D967" s="81"/>
    </row>
    <row r="968" ht="12.75">
      <c r="D968" s="81"/>
    </row>
    <row r="969" ht="12.75">
      <c r="D969" s="81"/>
    </row>
    <row r="970" ht="12.75">
      <c r="D970" s="81"/>
    </row>
    <row r="971" ht="12.75">
      <c r="D971" s="81"/>
    </row>
    <row r="972" ht="12.75">
      <c r="D972" s="81"/>
    </row>
    <row r="973" ht="12.75">
      <c r="D973" s="81"/>
    </row>
    <row r="974" ht="12.75">
      <c r="D974" s="81"/>
    </row>
    <row r="975" ht="12.75">
      <c r="D975" s="81"/>
    </row>
    <row r="976" ht="12.75">
      <c r="D976" s="81"/>
    </row>
    <row r="977" ht="12.75">
      <c r="D977" s="81"/>
    </row>
    <row r="978" ht="12.75">
      <c r="D978" s="81"/>
    </row>
    <row r="979" ht="12.75">
      <c r="D979" s="81"/>
    </row>
    <row r="980" ht="12.75">
      <c r="D980" s="81"/>
    </row>
    <row r="981" ht="12.75">
      <c r="D981" s="81"/>
    </row>
    <row r="982" ht="12.75">
      <c r="D982" s="81"/>
    </row>
    <row r="983" ht="12.75">
      <c r="D983" s="81"/>
    </row>
    <row r="984" ht="12.75">
      <c r="D984" s="81"/>
    </row>
    <row r="985" ht="12.75">
      <c r="D985" s="81"/>
    </row>
    <row r="986" ht="12.75">
      <c r="D986" s="81"/>
    </row>
    <row r="987" ht="12.75">
      <c r="D987" s="81"/>
    </row>
    <row r="988" ht="12.75">
      <c r="D988" s="81"/>
    </row>
    <row r="989" ht="12.75">
      <c r="D989" s="81"/>
    </row>
    <row r="990" ht="12.75">
      <c r="D990" s="81"/>
    </row>
    <row r="991" ht="12.75">
      <c r="D991" s="81"/>
    </row>
    <row r="992" ht="12.75">
      <c r="D992" s="81"/>
    </row>
    <row r="993" ht="12.75">
      <c r="D993" s="81"/>
    </row>
    <row r="994" ht="12.75">
      <c r="D994" s="81"/>
    </row>
    <row r="995" ht="12.75">
      <c r="D995" s="81"/>
    </row>
    <row r="996" ht="12.75">
      <c r="D996" s="81"/>
    </row>
    <row r="997" ht="12.75">
      <c r="D997" s="81"/>
    </row>
    <row r="998" ht="12.75">
      <c r="D998" s="81"/>
    </row>
    <row r="999" ht="12.75">
      <c r="D999" s="81"/>
    </row>
    <row r="1000" ht="12.75">
      <c r="D1000" s="81"/>
    </row>
    <row r="1001" ht="12.75">
      <c r="D1001" s="81"/>
    </row>
    <row r="1002" ht="12.75">
      <c r="D1002" s="81"/>
    </row>
    <row r="1003" ht="12.75">
      <c r="D1003" s="81"/>
    </row>
    <row r="1004" ht="12.75">
      <c r="D1004" s="81"/>
    </row>
    <row r="1005" ht="12.75">
      <c r="D1005" s="81"/>
    </row>
    <row r="1006" ht="12.75">
      <c r="D1006" s="81"/>
    </row>
    <row r="1007" ht="12.75">
      <c r="D1007" s="81"/>
    </row>
    <row r="1008" ht="12.75">
      <c r="D1008" s="81"/>
    </row>
    <row r="1009" ht="12.75">
      <c r="D1009" s="81"/>
    </row>
  </sheetData>
  <sheetProtection selectLockedCells="1" selectUnlockedCells="1"/>
  <mergeCells count="3">
    <mergeCell ref="A6:D6"/>
    <mergeCell ref="A7:D7"/>
    <mergeCell ref="A8:D8"/>
  </mergeCells>
  <printOptions/>
  <pageMargins left="0.5905511811023623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2:E22"/>
  <sheetViews>
    <sheetView zoomScalePageLayoutView="0" workbookViewId="0" topLeftCell="A1">
      <selection activeCell="A8" sqref="A8:C14"/>
    </sheetView>
  </sheetViews>
  <sheetFormatPr defaultColWidth="7.8515625" defaultRowHeight="12.75"/>
  <cols>
    <col min="1" max="1" width="45.8515625" style="1" customWidth="1"/>
    <col min="2" max="2" width="32.7109375" style="2" customWidth="1"/>
    <col min="3" max="3" width="19.00390625" style="3" customWidth="1"/>
    <col min="4" max="4" width="13.8515625" style="4" customWidth="1"/>
    <col min="5" max="5" width="12.421875" style="4" customWidth="1"/>
    <col min="6" max="16384" width="7.8515625" style="4" customWidth="1"/>
  </cols>
  <sheetData>
    <row r="2" spans="2:3" ht="15">
      <c r="B2" s="1"/>
      <c r="C2" s="1"/>
    </row>
    <row r="3" spans="1:3" ht="12" customHeight="1">
      <c r="A3" s="5"/>
      <c r="B3" s="195"/>
      <c r="C3" s="195"/>
    </row>
    <row r="4" spans="2:3" ht="24" customHeight="1">
      <c r="B4" s="5"/>
      <c r="C4" s="5"/>
    </row>
    <row r="5" spans="1:3" ht="19.5" customHeight="1">
      <c r="A5" s="196" t="s">
        <v>0</v>
      </c>
      <c r="B5" s="196"/>
      <c r="C5" s="196"/>
    </row>
    <row r="6" spans="1:3" ht="19.5" customHeight="1">
      <c r="A6" s="196" t="s">
        <v>154</v>
      </c>
      <c r="B6" s="196"/>
      <c r="C6" s="196"/>
    </row>
    <row r="7" spans="1:3" ht="17.25" customHeight="1">
      <c r="A7" s="196" t="s">
        <v>134</v>
      </c>
      <c r="B7" s="196"/>
      <c r="C7" s="196"/>
    </row>
    <row r="8" spans="1:3" s="8" customFormat="1" ht="31.5" customHeight="1">
      <c r="A8" s="6" t="s">
        <v>1</v>
      </c>
      <c r="B8" s="6" t="s">
        <v>2</v>
      </c>
      <c r="C8" s="7" t="s">
        <v>3</v>
      </c>
    </row>
    <row r="9" spans="1:3" s="8" customFormat="1" ht="51" customHeight="1">
      <c r="A9" s="98" t="s">
        <v>4</v>
      </c>
      <c r="B9" s="98" t="s">
        <v>125</v>
      </c>
      <c r="C9" s="142">
        <f>-C10</f>
        <v>3323.9000000000015</v>
      </c>
    </row>
    <row r="10" spans="1:3" s="8" customFormat="1" ht="54.75" customHeight="1">
      <c r="A10" s="98" t="s">
        <v>126</v>
      </c>
      <c r="B10" s="98" t="s">
        <v>127</v>
      </c>
      <c r="C10" s="142">
        <f>C11-C13</f>
        <v>-3323.9000000000015</v>
      </c>
    </row>
    <row r="11" spans="1:3" s="8" customFormat="1" ht="45" customHeight="1">
      <c r="A11" s="98" t="s">
        <v>5</v>
      </c>
      <c r="B11" s="98" t="s">
        <v>128</v>
      </c>
      <c r="C11" s="142">
        <f>'Приложение 4'!C29+'Приложение 3'!C11</f>
        <v>57710.7</v>
      </c>
    </row>
    <row r="12" spans="1:3" s="8" customFormat="1" ht="39.75" customHeight="1">
      <c r="A12" s="99" t="s">
        <v>129</v>
      </c>
      <c r="B12" s="99" t="s">
        <v>130</v>
      </c>
      <c r="C12" s="143">
        <f>C11</f>
        <v>57710.7</v>
      </c>
    </row>
    <row r="13" spans="1:3" s="8" customFormat="1" ht="47.25" customHeight="1">
      <c r="A13" s="98" t="s">
        <v>6</v>
      </c>
      <c r="B13" s="98" t="s">
        <v>131</v>
      </c>
      <c r="C13" s="142">
        <f>'Приложение 6'!D35</f>
        <v>61034.6</v>
      </c>
    </row>
    <row r="14" spans="1:5" s="8" customFormat="1" ht="31.5" customHeight="1">
      <c r="A14" s="99" t="s">
        <v>132</v>
      </c>
      <c r="B14" s="99" t="s">
        <v>133</v>
      </c>
      <c r="C14" s="143">
        <f>C13</f>
        <v>61034.6</v>
      </c>
      <c r="E14" s="9"/>
    </row>
    <row r="22" ht="15">
      <c r="B22" s="85"/>
    </row>
  </sheetData>
  <sheetProtection selectLockedCells="1" selectUnlockedCells="1"/>
  <mergeCells count="4">
    <mergeCell ref="B3:C3"/>
    <mergeCell ref="A5:C5"/>
    <mergeCell ref="A6:C6"/>
    <mergeCell ref="A7:C7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C110"/>
  <sheetViews>
    <sheetView workbookViewId="0" topLeftCell="A25">
      <selection activeCell="A50" sqref="A50"/>
    </sheetView>
  </sheetViews>
  <sheetFormatPr defaultColWidth="7.8515625" defaultRowHeight="12.75"/>
  <cols>
    <col min="1" max="1" width="29.00390625" style="10" customWidth="1"/>
    <col min="2" max="2" width="48.7109375" style="11" customWidth="1"/>
    <col min="3" max="3" width="15.8515625" style="12" customWidth="1"/>
    <col min="4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201"/>
      <c r="C2" s="201"/>
    </row>
    <row r="3" spans="1:3" s="17" customFormat="1" ht="14.25">
      <c r="A3" s="18"/>
      <c r="B3" s="201"/>
      <c r="C3" s="201"/>
    </row>
    <row r="4" spans="1:3" s="17" customFormat="1" ht="15.75" customHeight="1">
      <c r="A4" s="14"/>
      <c r="B4" s="201"/>
      <c r="C4" s="201"/>
    </row>
    <row r="5" spans="1:3" ht="17.25" customHeight="1">
      <c r="A5" s="202" t="s">
        <v>135</v>
      </c>
      <c r="B5" s="202"/>
      <c r="C5" s="202"/>
    </row>
    <row r="6" spans="1:3" ht="29.25" customHeight="1">
      <c r="A6" s="202" t="s">
        <v>158</v>
      </c>
      <c r="B6" s="202"/>
      <c r="C6" s="202"/>
    </row>
    <row r="7" spans="1:3" ht="18" customHeight="1">
      <c r="A7" s="202"/>
      <c r="B7" s="202"/>
      <c r="C7" s="202"/>
    </row>
    <row r="8" spans="1:3" ht="18" customHeight="1">
      <c r="A8" s="198" t="s">
        <v>2</v>
      </c>
      <c r="B8" s="199" t="s">
        <v>7</v>
      </c>
      <c r="C8" s="200" t="s">
        <v>157</v>
      </c>
    </row>
    <row r="9" spans="1:3" s="20" customFormat="1" ht="33.75" customHeight="1">
      <c r="A9" s="198"/>
      <c r="B9" s="199"/>
      <c r="C9" s="200"/>
    </row>
    <row r="10" spans="1:3" s="21" customFormat="1" ht="18.75" customHeight="1">
      <c r="A10" s="91" t="s">
        <v>8</v>
      </c>
      <c r="B10" s="100" t="s">
        <v>9</v>
      </c>
      <c r="C10" s="126">
        <f>C11+C13+C18+C20+C23+C26+C15</f>
        <v>36375.2</v>
      </c>
    </row>
    <row r="11" spans="1:3" s="22" customFormat="1" ht="19.5" customHeight="1">
      <c r="A11" s="91" t="s">
        <v>10</v>
      </c>
      <c r="B11" s="100" t="s">
        <v>11</v>
      </c>
      <c r="C11" s="126">
        <f>C12</f>
        <v>10762.3</v>
      </c>
    </row>
    <row r="12" spans="1:3" s="24" customFormat="1" ht="18" customHeight="1">
      <c r="A12" s="93" t="s">
        <v>12</v>
      </c>
      <c r="B12" s="101" t="s">
        <v>13</v>
      </c>
      <c r="C12" s="127">
        <v>10762.3</v>
      </c>
    </row>
    <row r="13" spans="1:3" s="25" customFormat="1" ht="18" customHeight="1">
      <c r="A13" s="91" t="s">
        <v>14</v>
      </c>
      <c r="B13" s="100" t="s">
        <v>15</v>
      </c>
      <c r="C13" s="126">
        <f>SUM(C14:C14)</f>
        <v>1.4</v>
      </c>
    </row>
    <row r="14" spans="1:3" s="24" customFormat="1" ht="19.5" customHeight="1">
      <c r="A14" s="93" t="s">
        <v>16</v>
      </c>
      <c r="B14" s="101" t="s">
        <v>17</v>
      </c>
      <c r="C14" s="127">
        <v>1.4</v>
      </c>
    </row>
    <row r="15" spans="1:3" s="24" customFormat="1" ht="19.5" customHeight="1">
      <c r="A15" s="128" t="s">
        <v>266</v>
      </c>
      <c r="B15" s="129" t="s">
        <v>263</v>
      </c>
      <c r="C15" s="126">
        <f>C16+C17</f>
        <v>21300.5</v>
      </c>
    </row>
    <row r="16" spans="1:3" s="24" customFormat="1" ht="19.5" customHeight="1">
      <c r="A16" s="130" t="s">
        <v>267</v>
      </c>
      <c r="B16" s="131" t="s">
        <v>264</v>
      </c>
      <c r="C16" s="127">
        <v>3423.4</v>
      </c>
    </row>
    <row r="17" spans="1:3" s="24" customFormat="1" ht="19.5" customHeight="1">
      <c r="A17" s="130" t="s">
        <v>268</v>
      </c>
      <c r="B17" s="131" t="s">
        <v>265</v>
      </c>
      <c r="C17" s="127">
        <v>17877.1</v>
      </c>
    </row>
    <row r="18" spans="1:3" s="25" customFormat="1" ht="18.75" customHeight="1">
      <c r="A18" s="91" t="s">
        <v>18</v>
      </c>
      <c r="B18" s="100" t="s">
        <v>19</v>
      </c>
      <c r="C18" s="126">
        <f>C19</f>
        <v>6.4</v>
      </c>
    </row>
    <row r="19" spans="1:3" s="24" customFormat="1" ht="60.75">
      <c r="A19" s="93" t="s">
        <v>20</v>
      </c>
      <c r="B19" s="101" t="s">
        <v>21</v>
      </c>
      <c r="C19" s="127">
        <v>6.4</v>
      </c>
    </row>
    <row r="20" spans="1:3" s="25" customFormat="1" ht="63">
      <c r="A20" s="91" t="s">
        <v>22</v>
      </c>
      <c r="B20" s="100" t="s">
        <v>23</v>
      </c>
      <c r="C20" s="126">
        <f>SUM(C21:C22)</f>
        <v>3539.6</v>
      </c>
    </row>
    <row r="21" spans="1:3" s="24" customFormat="1" ht="135.75">
      <c r="A21" s="93" t="s">
        <v>24</v>
      </c>
      <c r="B21" s="101" t="s">
        <v>25</v>
      </c>
      <c r="C21" s="127">
        <v>3203.6</v>
      </c>
    </row>
    <row r="22" spans="1:3" s="20" customFormat="1" ht="120.75">
      <c r="A22" s="102" t="s">
        <v>26</v>
      </c>
      <c r="B22" s="101" t="s">
        <v>27</v>
      </c>
      <c r="C22" s="127">
        <v>336</v>
      </c>
    </row>
    <row r="23" spans="1:3" s="24" customFormat="1" ht="47.25">
      <c r="A23" s="103" t="s">
        <v>28</v>
      </c>
      <c r="B23" s="100" t="s">
        <v>29</v>
      </c>
      <c r="C23" s="126">
        <f>SUM(C24:C25)</f>
        <v>658</v>
      </c>
    </row>
    <row r="24" spans="1:3" s="24" customFormat="1" ht="16.5" customHeight="1">
      <c r="A24" s="102" t="s">
        <v>30</v>
      </c>
      <c r="B24" s="101" t="s">
        <v>31</v>
      </c>
      <c r="C24" s="127">
        <v>28</v>
      </c>
    </row>
    <row r="25" spans="1:3" s="24" customFormat="1" ht="26.25" customHeight="1">
      <c r="A25" s="102" t="s">
        <v>32</v>
      </c>
      <c r="B25" s="101" t="s">
        <v>33</v>
      </c>
      <c r="C25" s="127">
        <v>630</v>
      </c>
    </row>
    <row r="26" spans="1:3" s="24" customFormat="1" ht="31.5">
      <c r="A26" s="103" t="s">
        <v>34</v>
      </c>
      <c r="B26" s="92" t="s">
        <v>35</v>
      </c>
      <c r="C26" s="126">
        <f>C27+C28</f>
        <v>107</v>
      </c>
    </row>
    <row r="27" spans="1:3" s="24" customFormat="1" ht="76.5" customHeight="1">
      <c r="A27" s="104" t="s">
        <v>137</v>
      </c>
      <c r="B27" s="105" t="s">
        <v>136</v>
      </c>
      <c r="C27" s="127">
        <v>7</v>
      </c>
    </row>
    <row r="28" spans="1:3" s="24" customFormat="1" ht="121.5" customHeight="1">
      <c r="A28" s="102" t="s">
        <v>36</v>
      </c>
      <c r="B28" s="94" t="s">
        <v>37</v>
      </c>
      <c r="C28" s="127">
        <v>100</v>
      </c>
    </row>
    <row r="29" spans="1:3" s="22" customFormat="1" ht="16.5" customHeight="1">
      <c r="A29" s="91"/>
      <c r="B29" s="92" t="s">
        <v>48</v>
      </c>
      <c r="C29" s="126">
        <f>C10</f>
        <v>36375.2</v>
      </c>
    </row>
    <row r="30" spans="1:3" s="20" customFormat="1" ht="18" customHeight="1">
      <c r="A30" s="26"/>
      <c r="B30" s="27"/>
      <c r="C30" s="28"/>
    </row>
    <row r="31" spans="1:3" s="20" customFormat="1" ht="18" customHeight="1">
      <c r="A31" s="26"/>
      <c r="B31" s="27"/>
      <c r="C31" s="28"/>
    </row>
    <row r="32" spans="1:3" s="20" customFormat="1" ht="18" customHeight="1">
      <c r="A32" s="26"/>
      <c r="B32" s="27"/>
      <c r="C32" s="28"/>
    </row>
    <row r="33" spans="1:3" s="20" customFormat="1" ht="18" customHeight="1">
      <c r="A33" s="26"/>
      <c r="B33" s="27"/>
      <c r="C33" s="29"/>
    </row>
    <row r="34" spans="1:3" s="20" customFormat="1" ht="18" customHeight="1">
      <c r="A34" s="26"/>
      <c r="B34" s="27"/>
      <c r="C34" s="30"/>
    </row>
    <row r="35" spans="1:3" s="20" customFormat="1" ht="18" customHeight="1">
      <c r="A35" s="26"/>
      <c r="B35" s="27"/>
      <c r="C35" s="30"/>
    </row>
    <row r="36" spans="1:3" s="20" customFormat="1" ht="18" customHeight="1">
      <c r="A36" s="26"/>
      <c r="B36" s="27"/>
      <c r="C36" s="30"/>
    </row>
    <row r="37" spans="1:3" s="20" customFormat="1" ht="18" customHeight="1">
      <c r="A37" s="26"/>
      <c r="B37" s="27"/>
      <c r="C37" s="30"/>
    </row>
    <row r="38" spans="1:3" s="20" customFormat="1" ht="18" customHeight="1">
      <c r="A38" s="26"/>
      <c r="B38" s="27"/>
      <c r="C38" s="30"/>
    </row>
    <row r="39" spans="1:3" s="20" customFormat="1" ht="18" customHeight="1">
      <c r="A39" s="26"/>
      <c r="B39" s="27"/>
      <c r="C39" s="30"/>
    </row>
    <row r="40" spans="1:3" s="20" customFormat="1" ht="18" customHeight="1">
      <c r="A40" s="26"/>
      <c r="B40" s="27"/>
      <c r="C40" s="30"/>
    </row>
    <row r="41" spans="1:3" s="20" customFormat="1" ht="18" customHeight="1">
      <c r="A41" s="26"/>
      <c r="B41" s="27"/>
      <c r="C41" s="30"/>
    </row>
    <row r="42" spans="1:3" ht="18" customHeight="1">
      <c r="A42" s="31"/>
      <c r="B42" s="32"/>
      <c r="C42" s="33"/>
    </row>
    <row r="43" spans="1:3" ht="15">
      <c r="A43" s="31"/>
      <c r="B43" s="32"/>
      <c r="C43" s="33"/>
    </row>
    <row r="44" spans="1:3" ht="15">
      <c r="A44" s="31"/>
      <c r="B44" s="32"/>
      <c r="C44" s="33"/>
    </row>
    <row r="45" spans="1:3" ht="15">
      <c r="A45" s="31"/>
      <c r="B45" s="32"/>
      <c r="C45" s="33"/>
    </row>
    <row r="46" spans="1:3" ht="15">
      <c r="A46" s="31"/>
      <c r="B46" s="32"/>
      <c r="C46" s="33"/>
    </row>
    <row r="47" spans="1:3" ht="15">
      <c r="A47" s="31"/>
      <c r="B47" s="32"/>
      <c r="C47" s="33"/>
    </row>
    <row r="48" spans="1:3" ht="15">
      <c r="A48" s="31"/>
      <c r="B48" s="32"/>
      <c r="C48" s="33"/>
    </row>
    <row r="49" spans="1:3" ht="15">
      <c r="A49" s="31"/>
      <c r="B49" s="32"/>
      <c r="C49" s="33"/>
    </row>
    <row r="50" spans="1:3" ht="15">
      <c r="A50" s="31"/>
      <c r="B50" s="32"/>
      <c r="C50" s="33"/>
    </row>
    <row r="51" spans="1:3" ht="15">
      <c r="A51" s="31"/>
      <c r="B51" s="32"/>
      <c r="C51" s="33"/>
    </row>
    <row r="52" spans="1:3" ht="15">
      <c r="A52" s="31"/>
      <c r="B52" s="32"/>
      <c r="C52" s="33"/>
    </row>
    <row r="53" spans="1:3" ht="15">
      <c r="A53" s="31"/>
      <c r="B53" s="32"/>
      <c r="C53" s="33"/>
    </row>
    <row r="54" spans="1:3" ht="15">
      <c r="A54" s="31"/>
      <c r="B54" s="32"/>
      <c r="C54" s="33"/>
    </row>
    <row r="55" spans="1:3" ht="15">
      <c r="A55" s="31"/>
      <c r="B55" s="32"/>
      <c r="C55" s="33"/>
    </row>
    <row r="56" spans="1:3" ht="15">
      <c r="A56" s="31"/>
      <c r="B56" s="32"/>
      <c r="C56" s="33"/>
    </row>
    <row r="57" spans="1:3" ht="15">
      <c r="A57" s="31"/>
      <c r="B57" s="32"/>
      <c r="C57" s="33"/>
    </row>
    <row r="58" spans="1:3" ht="15">
      <c r="A58" s="31"/>
      <c r="B58" s="32"/>
      <c r="C58" s="33"/>
    </row>
    <row r="59" spans="1:3" ht="15">
      <c r="A59" s="31"/>
      <c r="B59" s="32"/>
      <c r="C59" s="33"/>
    </row>
    <row r="60" spans="1:3" ht="15">
      <c r="A60" s="31"/>
      <c r="B60" s="32"/>
      <c r="C60" s="33"/>
    </row>
    <row r="61" spans="1:3" ht="15">
      <c r="A61" s="31"/>
      <c r="B61" s="32"/>
      <c r="C61" s="33"/>
    </row>
    <row r="62" spans="1:3" ht="15">
      <c r="A62" s="31"/>
      <c r="B62" s="32"/>
      <c r="C62" s="33"/>
    </row>
    <row r="63" spans="1:3" ht="15">
      <c r="A63" s="31"/>
      <c r="B63" s="32"/>
      <c r="C63" s="33"/>
    </row>
    <row r="64" spans="1:3" ht="15">
      <c r="A64" s="31"/>
      <c r="B64" s="32"/>
      <c r="C64" s="33"/>
    </row>
    <row r="65" spans="1:3" ht="15">
      <c r="A65" s="31"/>
      <c r="B65" s="32"/>
      <c r="C65" s="33"/>
    </row>
    <row r="66" spans="1:3" ht="15">
      <c r="A66" s="31"/>
      <c r="B66" s="32"/>
      <c r="C66" s="33"/>
    </row>
    <row r="67" spans="1:3" ht="15">
      <c r="A67" s="31"/>
      <c r="B67" s="32"/>
      <c r="C67" s="33"/>
    </row>
    <row r="68" spans="1:3" ht="15">
      <c r="A68" s="31"/>
      <c r="B68" s="32"/>
      <c r="C68" s="33"/>
    </row>
    <row r="69" spans="1:3" ht="15">
      <c r="A69" s="31"/>
      <c r="B69" s="32"/>
      <c r="C69" s="33"/>
    </row>
    <row r="70" spans="1:3" ht="15">
      <c r="A70" s="31"/>
      <c r="B70" s="32"/>
      <c r="C70" s="33"/>
    </row>
    <row r="71" spans="1:3" ht="15">
      <c r="A71" s="31"/>
      <c r="B71" s="32"/>
      <c r="C71" s="33"/>
    </row>
    <row r="72" spans="1:3" ht="15">
      <c r="A72" s="31"/>
      <c r="B72" s="32"/>
      <c r="C72" s="33"/>
    </row>
    <row r="73" spans="1:3" ht="15">
      <c r="A73" s="31"/>
      <c r="B73" s="32"/>
      <c r="C73" s="33"/>
    </row>
    <row r="74" spans="1:3" ht="15">
      <c r="A74" s="31"/>
      <c r="B74" s="32"/>
      <c r="C74" s="33"/>
    </row>
    <row r="75" spans="1:3" ht="15">
      <c r="A75" s="31"/>
      <c r="B75" s="32"/>
      <c r="C75" s="33"/>
    </row>
    <row r="76" spans="1:3" ht="15">
      <c r="A76" s="31"/>
      <c r="B76" s="32"/>
      <c r="C76" s="33"/>
    </row>
    <row r="77" spans="1:3" ht="15">
      <c r="A77" s="31"/>
      <c r="B77" s="32"/>
      <c r="C77" s="33"/>
    </row>
    <row r="78" spans="1:3" ht="15">
      <c r="A78" s="31"/>
      <c r="B78" s="32"/>
      <c r="C78" s="33"/>
    </row>
    <row r="79" spans="1:3" ht="15">
      <c r="A79" s="31"/>
      <c r="B79" s="32"/>
      <c r="C79" s="33"/>
    </row>
    <row r="80" spans="1:3" ht="15">
      <c r="A80" s="31"/>
      <c r="B80" s="32"/>
      <c r="C80" s="33"/>
    </row>
    <row r="81" spans="1:3" ht="15">
      <c r="A81" s="31"/>
      <c r="B81" s="32"/>
      <c r="C81" s="33"/>
    </row>
    <row r="82" spans="1:3" ht="15">
      <c r="A82" s="31"/>
      <c r="B82" s="32"/>
      <c r="C82" s="33"/>
    </row>
    <row r="83" spans="1:3" ht="15">
      <c r="A83" s="31"/>
      <c r="B83" s="32"/>
      <c r="C83" s="33"/>
    </row>
    <row r="84" spans="1:3" ht="15">
      <c r="A84" s="31"/>
      <c r="B84" s="32"/>
      <c r="C84" s="33"/>
    </row>
    <row r="85" spans="1:3" ht="15">
      <c r="A85" s="31"/>
      <c r="B85" s="32"/>
      <c r="C85" s="33"/>
    </row>
    <row r="86" spans="1:3" ht="15">
      <c r="A86" s="31"/>
      <c r="B86" s="32"/>
      <c r="C86" s="33"/>
    </row>
    <row r="87" spans="1:3" ht="15">
      <c r="A87" s="31"/>
      <c r="B87" s="32"/>
      <c r="C87" s="33"/>
    </row>
    <row r="88" spans="1:3" ht="15">
      <c r="A88" s="31"/>
      <c r="B88" s="32"/>
      <c r="C88" s="33"/>
    </row>
    <row r="89" spans="1:3" ht="15">
      <c r="A89" s="31"/>
      <c r="B89" s="32"/>
      <c r="C89" s="33"/>
    </row>
    <row r="90" spans="1:3" ht="15">
      <c r="A90" s="31"/>
      <c r="B90" s="32"/>
      <c r="C90" s="33"/>
    </row>
    <row r="91" spans="1:3" ht="15">
      <c r="A91" s="31"/>
      <c r="B91" s="32"/>
      <c r="C91" s="33"/>
    </row>
    <row r="92" spans="1:3" ht="15">
      <c r="A92" s="31"/>
      <c r="B92" s="32"/>
      <c r="C92" s="33"/>
    </row>
    <row r="93" spans="1:3" ht="15">
      <c r="A93" s="31"/>
      <c r="B93" s="32"/>
      <c r="C93" s="33"/>
    </row>
    <row r="94" spans="1:3" ht="15">
      <c r="A94" s="31"/>
      <c r="B94" s="32"/>
      <c r="C94" s="33"/>
    </row>
    <row r="95" spans="1:3" ht="15">
      <c r="A95" s="31"/>
      <c r="B95" s="32"/>
      <c r="C95" s="33"/>
    </row>
    <row r="96" spans="1:3" ht="15">
      <c r="A96" s="31"/>
      <c r="B96" s="32"/>
      <c r="C96" s="33"/>
    </row>
    <row r="97" spans="1:3" ht="15">
      <c r="A97" s="31"/>
      <c r="B97" s="32"/>
      <c r="C97" s="33"/>
    </row>
    <row r="98" spans="1:3" ht="15">
      <c r="A98" s="31"/>
      <c r="B98" s="32"/>
      <c r="C98" s="33"/>
    </row>
    <row r="99" spans="1:3" ht="15">
      <c r="A99" s="31"/>
      <c r="B99" s="32"/>
      <c r="C99" s="33"/>
    </row>
    <row r="100" spans="1:3" ht="15">
      <c r="A100" s="31"/>
      <c r="B100" s="32"/>
      <c r="C100" s="33"/>
    </row>
    <row r="101" spans="1:3" ht="15">
      <c r="A101" s="31"/>
      <c r="B101" s="32"/>
      <c r="C101" s="33"/>
    </row>
    <row r="102" spans="1:3" ht="15">
      <c r="A102" s="31"/>
      <c r="B102" s="32"/>
      <c r="C102" s="33"/>
    </row>
    <row r="103" spans="1:3" ht="15">
      <c r="A103" s="31"/>
      <c r="B103" s="32"/>
      <c r="C103" s="33"/>
    </row>
    <row r="104" spans="1:3" ht="15">
      <c r="A104" s="31"/>
      <c r="B104" s="32"/>
      <c r="C104" s="33"/>
    </row>
    <row r="105" spans="1:3" ht="15">
      <c r="A105" s="31"/>
      <c r="B105" s="32"/>
      <c r="C105" s="33"/>
    </row>
    <row r="106" spans="1:3" ht="15">
      <c r="A106" s="31"/>
      <c r="B106" s="32"/>
      <c r="C106" s="33"/>
    </row>
    <row r="107" spans="1:3" ht="15">
      <c r="A107" s="31"/>
      <c r="B107" s="32"/>
      <c r="C107" s="33"/>
    </row>
    <row r="108" spans="1:3" ht="15">
      <c r="A108" s="31"/>
      <c r="B108" s="32"/>
      <c r="C108" s="33"/>
    </row>
    <row r="109" spans="1:3" ht="15">
      <c r="A109" s="31"/>
      <c r="B109" s="32"/>
      <c r="C109" s="33"/>
    </row>
    <row r="110" spans="1:3" ht="15">
      <c r="A110" s="31"/>
      <c r="B110" s="32"/>
      <c r="C110" s="33"/>
    </row>
  </sheetData>
  <sheetProtection selectLockedCells="1" selectUnlockedCells="1"/>
  <mergeCells count="9">
    <mergeCell ref="A8:A9"/>
    <mergeCell ref="B8:B9"/>
    <mergeCell ref="C8:C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300" verticalDpi="300" orientation="portrait" paperSize="9" scale="90" r:id="rId2"/>
  <headerFooter differentFirst="1" alignWithMargins="0">
    <oddHeader>&amp;CСтраница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D108"/>
  <sheetViews>
    <sheetView workbookViewId="0" topLeftCell="A1">
      <selection activeCell="B46" sqref="B46"/>
    </sheetView>
  </sheetViews>
  <sheetFormatPr defaultColWidth="7.8515625" defaultRowHeight="12.75"/>
  <cols>
    <col min="1" max="1" width="29.00390625" style="10" customWidth="1"/>
    <col min="2" max="2" width="47.421875" style="11" customWidth="1"/>
    <col min="3" max="3" width="15.8515625" style="12" customWidth="1"/>
    <col min="4" max="4" width="15.7109375" style="13" customWidth="1"/>
    <col min="5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201"/>
      <c r="C2" s="201"/>
    </row>
    <row r="3" spans="1:3" s="17" customFormat="1" ht="14.25">
      <c r="A3" s="18"/>
      <c r="B3" s="201"/>
      <c r="C3" s="201"/>
    </row>
    <row r="4" spans="1:3" s="17" customFormat="1" ht="15.75" customHeight="1">
      <c r="A4" s="14"/>
      <c r="B4" s="201"/>
      <c r="C4" s="201"/>
    </row>
    <row r="5" spans="1:3" ht="17.25" customHeight="1">
      <c r="A5" s="202" t="s">
        <v>135</v>
      </c>
      <c r="B5" s="202"/>
      <c r="C5" s="202"/>
    </row>
    <row r="6" spans="1:3" ht="29.25" customHeight="1">
      <c r="A6" s="202" t="s">
        <v>156</v>
      </c>
      <c r="B6" s="202"/>
      <c r="C6" s="202"/>
    </row>
    <row r="7" spans="1:4" ht="18" customHeight="1">
      <c r="A7" s="202"/>
      <c r="B7" s="202"/>
      <c r="C7" s="202"/>
      <c r="D7" s="13" t="s">
        <v>147</v>
      </c>
    </row>
    <row r="8" spans="1:4" ht="18" customHeight="1">
      <c r="A8" s="198" t="s">
        <v>2</v>
      </c>
      <c r="B8" s="199" t="s">
        <v>7</v>
      </c>
      <c r="C8" s="203" t="s">
        <v>148</v>
      </c>
      <c r="D8" s="203"/>
    </row>
    <row r="9" spans="1:4" s="20" customFormat="1" ht="24.75" customHeight="1">
      <c r="A9" s="198"/>
      <c r="B9" s="199"/>
      <c r="C9" s="90">
        <v>2023</v>
      </c>
      <c r="D9" s="90">
        <v>2024</v>
      </c>
    </row>
    <row r="10" spans="1:4" s="21" customFormat="1" ht="32.25" customHeight="1">
      <c r="A10" s="91" t="s">
        <v>8</v>
      </c>
      <c r="B10" s="132" t="s">
        <v>9</v>
      </c>
      <c r="C10" s="126">
        <f>C11+C13+C18+C21+C24+C15</f>
        <v>36555.8</v>
      </c>
      <c r="D10" s="126">
        <f>D11+D13+D18+D21+D24+D15</f>
        <v>37367.5</v>
      </c>
    </row>
    <row r="11" spans="1:4" s="22" customFormat="1" ht="19.5" customHeight="1">
      <c r="A11" s="91" t="s">
        <v>10</v>
      </c>
      <c r="B11" s="100" t="s">
        <v>11</v>
      </c>
      <c r="C11" s="126">
        <f>C12</f>
        <v>10755</v>
      </c>
      <c r="D11" s="126">
        <f>D12</f>
        <v>10817.2</v>
      </c>
    </row>
    <row r="12" spans="1:4" s="24" customFormat="1" ht="18" customHeight="1">
      <c r="A12" s="93" t="s">
        <v>12</v>
      </c>
      <c r="B12" s="101" t="s">
        <v>13</v>
      </c>
      <c r="C12" s="127">
        <v>10755</v>
      </c>
      <c r="D12" s="127">
        <v>10817.2</v>
      </c>
    </row>
    <row r="13" spans="1:4" s="25" customFormat="1" ht="18" customHeight="1">
      <c r="A13" s="91" t="s">
        <v>14</v>
      </c>
      <c r="B13" s="100" t="s">
        <v>15</v>
      </c>
      <c r="C13" s="126">
        <f>SUM(C14:C14)</f>
        <v>1.5</v>
      </c>
      <c r="D13" s="126">
        <f>SUM(D14:D14)</f>
        <v>1.6</v>
      </c>
    </row>
    <row r="14" spans="1:4" s="24" customFormat="1" ht="19.5" customHeight="1">
      <c r="A14" s="93" t="s">
        <v>16</v>
      </c>
      <c r="B14" s="101" t="s">
        <v>17</v>
      </c>
      <c r="C14" s="127">
        <v>1.5</v>
      </c>
      <c r="D14" s="127">
        <v>1.6</v>
      </c>
    </row>
    <row r="15" spans="1:4" s="24" customFormat="1" ht="19.5" customHeight="1">
      <c r="A15" s="128" t="s">
        <v>266</v>
      </c>
      <c r="B15" s="129" t="s">
        <v>263</v>
      </c>
      <c r="C15" s="126">
        <f>C16+C17</f>
        <v>21377.1</v>
      </c>
      <c r="D15" s="126">
        <f>D16+D17</f>
        <v>21872.699999999997</v>
      </c>
    </row>
    <row r="16" spans="1:4" s="24" customFormat="1" ht="19.5" customHeight="1">
      <c r="A16" s="130" t="s">
        <v>267</v>
      </c>
      <c r="B16" s="131" t="s">
        <v>264</v>
      </c>
      <c r="C16" s="127">
        <v>3500</v>
      </c>
      <c r="D16" s="127">
        <v>3995.6</v>
      </c>
    </row>
    <row r="17" spans="1:4" s="24" customFormat="1" ht="19.5" customHeight="1">
      <c r="A17" s="130" t="s">
        <v>268</v>
      </c>
      <c r="B17" s="131" t="s">
        <v>265</v>
      </c>
      <c r="C17" s="127">
        <v>17877.1</v>
      </c>
      <c r="D17" s="127">
        <v>17877.1</v>
      </c>
    </row>
    <row r="18" spans="1:4" s="25" customFormat="1" ht="63">
      <c r="A18" s="91" t="s">
        <v>22</v>
      </c>
      <c r="B18" s="100" t="s">
        <v>23</v>
      </c>
      <c r="C18" s="126">
        <f>SUM(C19:C20)</f>
        <v>3630.2</v>
      </c>
      <c r="D18" s="126">
        <f>SUM(D19:D20)</f>
        <v>3847</v>
      </c>
    </row>
    <row r="19" spans="1:4" s="24" customFormat="1" ht="135.75">
      <c r="A19" s="93" t="s">
        <v>24</v>
      </c>
      <c r="B19" s="101" t="s">
        <v>25</v>
      </c>
      <c r="C19" s="127">
        <v>3302.2</v>
      </c>
      <c r="D19" s="127">
        <v>3527</v>
      </c>
    </row>
    <row r="20" spans="1:4" s="20" customFormat="1" ht="135.75">
      <c r="A20" s="102" t="s">
        <v>26</v>
      </c>
      <c r="B20" s="101" t="s">
        <v>27</v>
      </c>
      <c r="C20" s="127">
        <v>328</v>
      </c>
      <c r="D20" s="127">
        <v>320</v>
      </c>
    </row>
    <row r="21" spans="1:4" s="24" customFormat="1" ht="47.25">
      <c r="A21" s="103" t="s">
        <v>28</v>
      </c>
      <c r="B21" s="100" t="s">
        <v>29</v>
      </c>
      <c r="C21" s="126">
        <f>SUM(C22:C23)</f>
        <v>678</v>
      </c>
      <c r="D21" s="126">
        <f>SUM(D22:D23)</f>
        <v>708</v>
      </c>
    </row>
    <row r="22" spans="1:4" s="24" customFormat="1" ht="16.5" customHeight="1">
      <c r="A22" s="102" t="s">
        <v>30</v>
      </c>
      <c r="B22" s="101" t="s">
        <v>31</v>
      </c>
      <c r="C22" s="127">
        <v>28</v>
      </c>
      <c r="D22" s="127">
        <v>28</v>
      </c>
    </row>
    <row r="23" spans="1:4" s="24" customFormat="1" ht="39" customHeight="1">
      <c r="A23" s="102" t="s">
        <v>32</v>
      </c>
      <c r="B23" s="101" t="s">
        <v>33</v>
      </c>
      <c r="C23" s="127">
        <v>650</v>
      </c>
      <c r="D23" s="127">
        <v>680</v>
      </c>
    </row>
    <row r="24" spans="1:4" s="24" customFormat="1" ht="31.5">
      <c r="A24" s="103" t="s">
        <v>34</v>
      </c>
      <c r="B24" s="92" t="s">
        <v>35</v>
      </c>
      <c r="C24" s="126">
        <f>C25+C26</f>
        <v>114</v>
      </c>
      <c r="D24" s="126">
        <f>D25+D26</f>
        <v>121</v>
      </c>
    </row>
    <row r="25" spans="1:4" s="24" customFormat="1" ht="76.5" customHeight="1">
      <c r="A25" s="104" t="s">
        <v>137</v>
      </c>
      <c r="B25" s="105" t="s">
        <v>136</v>
      </c>
      <c r="C25" s="127">
        <v>12</v>
      </c>
      <c r="D25" s="127">
        <v>14</v>
      </c>
    </row>
    <row r="26" spans="1:4" s="24" customFormat="1" ht="121.5" customHeight="1">
      <c r="A26" s="102" t="s">
        <v>36</v>
      </c>
      <c r="B26" s="94" t="s">
        <v>37</v>
      </c>
      <c r="C26" s="127">
        <v>102</v>
      </c>
      <c r="D26" s="127">
        <v>107</v>
      </c>
    </row>
    <row r="27" spans="1:4" s="22" customFormat="1" ht="16.5" customHeight="1">
      <c r="A27" s="91"/>
      <c r="B27" s="92" t="s">
        <v>48</v>
      </c>
      <c r="C27" s="126">
        <f>C10</f>
        <v>36555.8</v>
      </c>
      <c r="D27" s="126">
        <f>D10</f>
        <v>37367.5</v>
      </c>
    </row>
    <row r="28" spans="1:3" s="20" customFormat="1" ht="18" customHeight="1">
      <c r="A28" s="26"/>
      <c r="B28" s="27"/>
      <c r="C28" s="28"/>
    </row>
    <row r="29" spans="1:3" s="20" customFormat="1" ht="18" customHeight="1">
      <c r="A29" s="26"/>
      <c r="B29" s="27"/>
      <c r="C29" s="28"/>
    </row>
    <row r="30" spans="1:3" s="20" customFormat="1" ht="18" customHeight="1">
      <c r="A30" s="26"/>
      <c r="B30" s="27"/>
      <c r="C30" s="28"/>
    </row>
    <row r="31" spans="1:3" s="20" customFormat="1" ht="18" customHeight="1">
      <c r="A31" s="26"/>
      <c r="B31" s="27"/>
      <c r="C31" s="29"/>
    </row>
    <row r="32" spans="1:3" s="20" customFormat="1" ht="18" customHeight="1">
      <c r="A32" s="26"/>
      <c r="B32" s="27"/>
      <c r="C32" s="30"/>
    </row>
    <row r="33" spans="1:3" s="20" customFormat="1" ht="18" customHeight="1">
      <c r="A33" s="26"/>
      <c r="B33" s="27"/>
      <c r="C33" s="30"/>
    </row>
    <row r="34" spans="1:3" s="20" customFormat="1" ht="18" customHeight="1">
      <c r="A34" s="26"/>
      <c r="B34" s="27"/>
      <c r="C34" s="30"/>
    </row>
    <row r="35" spans="1:3" s="20" customFormat="1" ht="18" customHeight="1">
      <c r="A35" s="26"/>
      <c r="B35" s="27"/>
      <c r="C35" s="30"/>
    </row>
    <row r="36" spans="1:3" s="20" customFormat="1" ht="18" customHeight="1">
      <c r="A36" s="26"/>
      <c r="B36" s="27"/>
      <c r="C36" s="30"/>
    </row>
    <row r="37" spans="1:3" s="20" customFormat="1" ht="18" customHeight="1">
      <c r="A37" s="26"/>
      <c r="B37" s="27"/>
      <c r="C37" s="30"/>
    </row>
    <row r="38" spans="1:3" s="20" customFormat="1" ht="18" customHeight="1">
      <c r="A38" s="26"/>
      <c r="B38" s="27"/>
      <c r="C38" s="30"/>
    </row>
    <row r="39" spans="1:3" s="20" customFormat="1" ht="18" customHeight="1">
      <c r="A39" s="26"/>
      <c r="B39" s="27"/>
      <c r="C39" s="30"/>
    </row>
    <row r="40" spans="1:3" ht="18" customHeight="1">
      <c r="A40" s="31"/>
      <c r="B40" s="32"/>
      <c r="C40" s="33"/>
    </row>
    <row r="41" spans="1:3" ht="15">
      <c r="A41" s="31"/>
      <c r="B41" s="32"/>
      <c r="C41" s="33"/>
    </row>
    <row r="42" spans="1:3" ht="15">
      <c r="A42" s="31"/>
      <c r="B42" s="32"/>
      <c r="C42" s="33"/>
    </row>
    <row r="43" spans="1:3" ht="15">
      <c r="A43" s="31"/>
      <c r="B43" s="32"/>
      <c r="C43" s="33"/>
    </row>
    <row r="44" spans="1:3" ht="15">
      <c r="A44" s="31"/>
      <c r="B44" s="32"/>
      <c r="C44" s="33"/>
    </row>
    <row r="45" spans="1:3" ht="15">
      <c r="A45" s="31"/>
      <c r="B45" s="32"/>
      <c r="C45" s="33"/>
    </row>
    <row r="46" spans="1:3" ht="15">
      <c r="A46" s="31"/>
      <c r="B46" s="32"/>
      <c r="C46" s="33"/>
    </row>
    <row r="47" spans="1:3" ht="15">
      <c r="A47" s="31"/>
      <c r="B47" s="32"/>
      <c r="C47" s="33"/>
    </row>
    <row r="48" spans="1:3" ht="15">
      <c r="A48" s="31"/>
      <c r="B48" s="32"/>
      <c r="C48" s="33"/>
    </row>
    <row r="49" spans="1:3" ht="15">
      <c r="A49" s="31"/>
      <c r="B49" s="32"/>
      <c r="C49" s="33"/>
    </row>
    <row r="50" spans="1:3" ht="15">
      <c r="A50" s="31"/>
      <c r="B50" s="32"/>
      <c r="C50" s="33"/>
    </row>
    <row r="51" spans="1:3" ht="15">
      <c r="A51" s="31"/>
      <c r="B51" s="32"/>
      <c r="C51" s="33"/>
    </row>
    <row r="52" spans="1:3" ht="15">
      <c r="A52" s="31"/>
      <c r="B52" s="32"/>
      <c r="C52" s="33"/>
    </row>
    <row r="53" spans="1:3" ht="15">
      <c r="A53" s="31"/>
      <c r="B53" s="32"/>
      <c r="C53" s="33"/>
    </row>
    <row r="54" spans="1:3" ht="15">
      <c r="A54" s="31"/>
      <c r="B54" s="32"/>
      <c r="C54" s="33"/>
    </row>
    <row r="55" spans="1:3" ht="15">
      <c r="A55" s="31"/>
      <c r="B55" s="32"/>
      <c r="C55" s="33"/>
    </row>
    <row r="56" spans="1:3" ht="15">
      <c r="A56" s="31"/>
      <c r="B56" s="32"/>
      <c r="C56" s="33"/>
    </row>
    <row r="57" spans="1:3" ht="15">
      <c r="A57" s="31"/>
      <c r="B57" s="32"/>
      <c r="C57" s="33"/>
    </row>
    <row r="58" spans="1:3" ht="15">
      <c r="A58" s="31"/>
      <c r="B58" s="32"/>
      <c r="C58" s="33"/>
    </row>
    <row r="59" spans="1:3" ht="15">
      <c r="A59" s="31"/>
      <c r="B59" s="32"/>
      <c r="C59" s="33"/>
    </row>
    <row r="60" spans="1:3" ht="15">
      <c r="A60" s="31"/>
      <c r="B60" s="32"/>
      <c r="C60" s="33"/>
    </row>
    <row r="61" spans="1:3" ht="15">
      <c r="A61" s="31"/>
      <c r="B61" s="32"/>
      <c r="C61" s="33"/>
    </row>
    <row r="62" spans="1:3" ht="15">
      <c r="A62" s="31"/>
      <c r="B62" s="32"/>
      <c r="C62" s="33"/>
    </row>
    <row r="63" spans="1:3" ht="15">
      <c r="A63" s="31"/>
      <c r="B63" s="32"/>
      <c r="C63" s="33"/>
    </row>
    <row r="64" spans="1:3" ht="15">
      <c r="A64" s="31"/>
      <c r="B64" s="32"/>
      <c r="C64" s="33"/>
    </row>
    <row r="65" spans="1:3" ht="15">
      <c r="A65" s="31"/>
      <c r="B65" s="32"/>
      <c r="C65" s="33"/>
    </row>
    <row r="66" spans="1:3" ht="15">
      <c r="A66" s="31"/>
      <c r="B66" s="32"/>
      <c r="C66" s="33"/>
    </row>
    <row r="67" spans="1:3" ht="15">
      <c r="A67" s="31"/>
      <c r="B67" s="32"/>
      <c r="C67" s="33"/>
    </row>
    <row r="68" spans="1:3" ht="15">
      <c r="A68" s="31"/>
      <c r="B68" s="32"/>
      <c r="C68" s="33"/>
    </row>
    <row r="69" spans="1:3" ht="15">
      <c r="A69" s="31"/>
      <c r="B69" s="32"/>
      <c r="C69" s="33"/>
    </row>
    <row r="70" spans="1:3" ht="15">
      <c r="A70" s="31"/>
      <c r="B70" s="32"/>
      <c r="C70" s="33"/>
    </row>
    <row r="71" spans="1:3" ht="15">
      <c r="A71" s="31"/>
      <c r="B71" s="32"/>
      <c r="C71" s="33"/>
    </row>
    <row r="72" spans="1:3" ht="15">
      <c r="A72" s="31"/>
      <c r="B72" s="32"/>
      <c r="C72" s="33"/>
    </row>
    <row r="73" spans="1:3" ht="15">
      <c r="A73" s="31"/>
      <c r="B73" s="32"/>
      <c r="C73" s="33"/>
    </row>
    <row r="74" spans="1:3" ht="15">
      <c r="A74" s="31"/>
      <c r="B74" s="32"/>
      <c r="C74" s="33"/>
    </row>
    <row r="75" spans="1:3" ht="15">
      <c r="A75" s="31"/>
      <c r="B75" s="32"/>
      <c r="C75" s="33"/>
    </row>
    <row r="76" spans="1:3" ht="15">
      <c r="A76" s="31"/>
      <c r="B76" s="32"/>
      <c r="C76" s="33"/>
    </row>
    <row r="77" spans="1:3" ht="15">
      <c r="A77" s="31"/>
      <c r="B77" s="32"/>
      <c r="C77" s="33"/>
    </row>
    <row r="78" spans="1:3" ht="15">
      <c r="A78" s="31"/>
      <c r="B78" s="32"/>
      <c r="C78" s="33"/>
    </row>
    <row r="79" spans="1:3" ht="15">
      <c r="A79" s="31"/>
      <c r="B79" s="32"/>
      <c r="C79" s="33"/>
    </row>
    <row r="80" spans="1:3" ht="15">
      <c r="A80" s="31"/>
      <c r="B80" s="32"/>
      <c r="C80" s="33"/>
    </row>
    <row r="81" spans="1:3" ht="15">
      <c r="A81" s="31"/>
      <c r="B81" s="32"/>
      <c r="C81" s="33"/>
    </row>
    <row r="82" spans="1:3" ht="15">
      <c r="A82" s="31"/>
      <c r="B82" s="32"/>
      <c r="C82" s="33"/>
    </row>
    <row r="83" spans="1:3" ht="15">
      <c r="A83" s="31"/>
      <c r="B83" s="32"/>
      <c r="C83" s="33"/>
    </row>
    <row r="84" spans="1:3" ht="15">
      <c r="A84" s="31"/>
      <c r="B84" s="32"/>
      <c r="C84" s="33"/>
    </row>
    <row r="85" spans="1:3" ht="15">
      <c r="A85" s="31"/>
      <c r="B85" s="32"/>
      <c r="C85" s="33"/>
    </row>
    <row r="86" spans="1:3" ht="15">
      <c r="A86" s="31"/>
      <c r="B86" s="32"/>
      <c r="C86" s="33"/>
    </row>
    <row r="87" spans="1:3" ht="15">
      <c r="A87" s="31"/>
      <c r="B87" s="32"/>
      <c r="C87" s="33"/>
    </row>
    <row r="88" spans="1:3" ht="15">
      <c r="A88" s="31"/>
      <c r="B88" s="32"/>
      <c r="C88" s="33"/>
    </row>
    <row r="89" spans="1:3" ht="15">
      <c r="A89" s="31"/>
      <c r="B89" s="32"/>
      <c r="C89" s="33"/>
    </row>
    <row r="90" spans="1:3" ht="15">
      <c r="A90" s="31"/>
      <c r="B90" s="32"/>
      <c r="C90" s="33"/>
    </row>
    <row r="91" spans="1:3" ht="15">
      <c r="A91" s="31"/>
      <c r="B91" s="32"/>
      <c r="C91" s="33"/>
    </row>
    <row r="92" spans="1:3" ht="15">
      <c r="A92" s="31"/>
      <c r="B92" s="32"/>
      <c r="C92" s="33"/>
    </row>
    <row r="93" spans="1:3" ht="15">
      <c r="A93" s="31"/>
      <c r="B93" s="32"/>
      <c r="C93" s="33"/>
    </row>
    <row r="94" spans="1:3" ht="15">
      <c r="A94" s="31"/>
      <c r="B94" s="32"/>
      <c r="C94" s="33"/>
    </row>
    <row r="95" spans="1:3" ht="15">
      <c r="A95" s="31"/>
      <c r="B95" s="32"/>
      <c r="C95" s="33"/>
    </row>
    <row r="96" spans="1:3" ht="15">
      <c r="A96" s="31"/>
      <c r="B96" s="32"/>
      <c r="C96" s="33"/>
    </row>
    <row r="97" spans="1:3" ht="15">
      <c r="A97" s="31"/>
      <c r="B97" s="32"/>
      <c r="C97" s="33"/>
    </row>
    <row r="98" spans="1:3" ht="15">
      <c r="A98" s="31"/>
      <c r="B98" s="32"/>
      <c r="C98" s="33"/>
    </row>
    <row r="99" spans="1:3" ht="15">
      <c r="A99" s="31"/>
      <c r="B99" s="32"/>
      <c r="C99" s="33"/>
    </row>
    <row r="100" spans="1:3" ht="15">
      <c r="A100" s="31"/>
      <c r="B100" s="32"/>
      <c r="C100" s="33"/>
    </row>
    <row r="101" spans="1:3" ht="15">
      <c r="A101" s="31"/>
      <c r="B101" s="32"/>
      <c r="C101" s="33"/>
    </row>
    <row r="102" spans="1:3" ht="15">
      <c r="A102" s="31"/>
      <c r="B102" s="32"/>
      <c r="C102" s="33"/>
    </row>
    <row r="103" spans="1:3" ht="15">
      <c r="A103" s="31"/>
      <c r="B103" s="32"/>
      <c r="C103" s="33"/>
    </row>
    <row r="104" spans="1:3" ht="15">
      <c r="A104" s="31"/>
      <c r="B104" s="32"/>
      <c r="C104" s="33"/>
    </row>
    <row r="105" spans="1:3" ht="15">
      <c r="A105" s="31"/>
      <c r="B105" s="32"/>
      <c r="C105" s="33"/>
    </row>
    <row r="106" spans="1:3" ht="15">
      <c r="A106" s="31"/>
      <c r="B106" s="32"/>
      <c r="C106" s="33"/>
    </row>
    <row r="107" spans="1:3" ht="15">
      <c r="A107" s="31"/>
      <c r="B107" s="32"/>
      <c r="C107" s="33"/>
    </row>
    <row r="108" spans="1:3" ht="15">
      <c r="A108" s="31"/>
      <c r="B108" s="32"/>
      <c r="C108" s="33"/>
    </row>
  </sheetData>
  <sheetProtection selectLockedCells="1" selectUnlockedCells="1"/>
  <mergeCells count="9">
    <mergeCell ref="C8:D8"/>
    <mergeCell ref="A8:A9"/>
    <mergeCell ref="B8:B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600" verticalDpi="600" orientation="portrait" paperSize="9" scale="80" r:id="rId2"/>
  <headerFooter differentFirst="1" alignWithMargins="0">
    <oddHeader>&amp;CСтраница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E99"/>
  <sheetViews>
    <sheetView workbookViewId="0" topLeftCell="A19">
      <selection activeCell="E14" sqref="E14"/>
    </sheetView>
  </sheetViews>
  <sheetFormatPr defaultColWidth="7.8515625" defaultRowHeight="12.75"/>
  <cols>
    <col min="1" max="1" width="27.421875" style="10" customWidth="1"/>
    <col min="2" max="2" width="45.7109375" style="11" customWidth="1"/>
    <col min="3" max="3" width="11.28125" style="12" customWidth="1"/>
    <col min="4" max="4" width="12.140625" style="13" customWidth="1"/>
    <col min="5" max="5" width="12.421875" style="13" customWidth="1"/>
    <col min="6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201"/>
      <c r="C2" s="201"/>
    </row>
    <row r="3" spans="1:3" s="17" customFormat="1" ht="14.25">
      <c r="A3" s="18"/>
      <c r="B3" s="201"/>
      <c r="C3" s="201"/>
    </row>
    <row r="4" spans="1:3" s="17" customFormat="1" ht="15.75" customHeight="1">
      <c r="A4" s="14"/>
      <c r="B4" s="201"/>
      <c r="C4" s="201"/>
    </row>
    <row r="5" spans="1:3" ht="17.25" customHeight="1">
      <c r="A5" s="202" t="s">
        <v>138</v>
      </c>
      <c r="B5" s="202"/>
      <c r="C5" s="202"/>
    </row>
    <row r="6" spans="1:3" ht="29.25" customHeight="1">
      <c r="A6" s="202" t="s">
        <v>151</v>
      </c>
      <c r="B6" s="202"/>
      <c r="C6" s="202"/>
    </row>
    <row r="7" spans="1:3" ht="18" customHeight="1">
      <c r="A7" s="202" t="s">
        <v>152</v>
      </c>
      <c r="B7" s="202"/>
      <c r="C7" s="202"/>
    </row>
    <row r="8" spans="1:5" ht="18" customHeight="1">
      <c r="A8" s="86"/>
      <c r="B8" s="86"/>
      <c r="C8" s="86"/>
      <c r="D8" s="86"/>
      <c r="E8" s="86" t="s">
        <v>147</v>
      </c>
    </row>
    <row r="9" spans="1:5" s="20" customFormat="1" ht="33.75" customHeight="1">
      <c r="A9" s="205" t="s">
        <v>2</v>
      </c>
      <c r="B9" s="207" t="s">
        <v>7</v>
      </c>
      <c r="C9" s="209" t="s">
        <v>149</v>
      </c>
      <c r="D9" s="204" t="s">
        <v>148</v>
      </c>
      <c r="E9" s="204"/>
    </row>
    <row r="10" spans="1:5" s="20" customFormat="1" ht="33.75" customHeight="1">
      <c r="A10" s="206"/>
      <c r="B10" s="208"/>
      <c r="C10" s="210"/>
      <c r="D10" s="154" t="s">
        <v>150</v>
      </c>
      <c r="E10" s="154" t="s">
        <v>153</v>
      </c>
    </row>
    <row r="11" spans="1:5" s="20" customFormat="1" ht="33" customHeight="1">
      <c r="A11" s="91" t="s">
        <v>38</v>
      </c>
      <c r="B11" s="92" t="s">
        <v>39</v>
      </c>
      <c r="C11" s="137">
        <f>C12</f>
        <v>21335.5</v>
      </c>
      <c r="D11" s="137">
        <f>D12</f>
        <v>21376.2</v>
      </c>
      <c r="E11" s="137">
        <f>E12</f>
        <v>22058.8</v>
      </c>
    </row>
    <row r="12" spans="1:5" s="20" customFormat="1" ht="63">
      <c r="A12" s="91" t="s">
        <v>40</v>
      </c>
      <c r="B12" s="92" t="s">
        <v>41</v>
      </c>
      <c r="C12" s="138">
        <f>C13+C15+C17</f>
        <v>21335.5</v>
      </c>
      <c r="D12" s="138">
        <f>D13+D15+D17</f>
        <v>21376.2</v>
      </c>
      <c r="E12" s="138">
        <f>E13+E15+E17</f>
        <v>22058.8</v>
      </c>
    </row>
    <row r="13" spans="1:5" s="20" customFormat="1" ht="30" customHeight="1">
      <c r="A13" s="93" t="s">
        <v>42</v>
      </c>
      <c r="B13" s="94" t="s">
        <v>43</v>
      </c>
      <c r="C13" s="139">
        <f>C14</f>
        <v>424</v>
      </c>
      <c r="D13" s="139">
        <f>D14</f>
        <v>424</v>
      </c>
      <c r="E13" s="139">
        <f>E14</f>
        <v>424</v>
      </c>
    </row>
    <row r="14" spans="1:5" s="20" customFormat="1" ht="30" customHeight="1">
      <c r="A14" s="93" t="s">
        <v>140</v>
      </c>
      <c r="B14" s="94" t="s">
        <v>139</v>
      </c>
      <c r="C14" s="139">
        <v>424</v>
      </c>
      <c r="D14" s="191">
        <v>424</v>
      </c>
      <c r="E14" s="191">
        <v>424</v>
      </c>
    </row>
    <row r="15" spans="1:5" s="24" customFormat="1" ht="30.75">
      <c r="A15" s="93" t="s">
        <v>44</v>
      </c>
      <c r="B15" s="94" t="s">
        <v>45</v>
      </c>
      <c r="C15" s="139">
        <f>C16</f>
        <v>1368</v>
      </c>
      <c r="D15" s="139">
        <f>D16</f>
        <v>1423</v>
      </c>
      <c r="E15" s="139">
        <f>E16</f>
        <v>1470</v>
      </c>
    </row>
    <row r="16" spans="1:5" s="24" customFormat="1" ht="60.75">
      <c r="A16" s="95" t="s">
        <v>141</v>
      </c>
      <c r="B16" s="94" t="s">
        <v>142</v>
      </c>
      <c r="C16" s="139">
        <v>1368</v>
      </c>
      <c r="D16" s="192">
        <v>1423</v>
      </c>
      <c r="E16" s="192">
        <v>1470</v>
      </c>
    </row>
    <row r="17" spans="1:5" s="20" customFormat="1" ht="16.5" customHeight="1">
      <c r="A17" s="93" t="s">
        <v>46</v>
      </c>
      <c r="B17" s="94" t="s">
        <v>47</v>
      </c>
      <c r="C17" s="139">
        <f>C18+C19</f>
        <v>19543.5</v>
      </c>
      <c r="D17" s="139">
        <f>D18+D19</f>
        <v>19529.2</v>
      </c>
      <c r="E17" s="139">
        <f>E18+E19</f>
        <v>20164.8</v>
      </c>
    </row>
    <row r="18" spans="1:5" s="20" customFormat="1" ht="111" customHeight="1">
      <c r="A18" s="96" t="s">
        <v>145</v>
      </c>
      <c r="B18" s="97" t="s">
        <v>143</v>
      </c>
      <c r="C18" s="139">
        <v>242</v>
      </c>
      <c r="D18" s="191">
        <v>278</v>
      </c>
      <c r="E18" s="191">
        <v>278</v>
      </c>
    </row>
    <row r="19" spans="1:5" s="20" customFormat="1" ht="46.5" customHeight="1">
      <c r="A19" s="96" t="s">
        <v>146</v>
      </c>
      <c r="B19" s="97" t="s">
        <v>144</v>
      </c>
      <c r="C19" s="193">
        <v>19301.5</v>
      </c>
      <c r="D19" s="191">
        <v>19251.2</v>
      </c>
      <c r="E19" s="191">
        <v>19886.8</v>
      </c>
    </row>
    <row r="20" spans="1:3" s="20" customFormat="1" ht="18" customHeight="1">
      <c r="A20" s="26"/>
      <c r="B20" s="27"/>
      <c r="C20" s="28"/>
    </row>
    <row r="21" spans="1:3" s="20" customFormat="1" ht="18" customHeight="1">
      <c r="A21" s="26"/>
      <c r="B21" s="27"/>
      <c r="C21" s="28"/>
    </row>
    <row r="22" spans="1:3" s="20" customFormat="1" ht="18" customHeight="1">
      <c r="A22" s="26"/>
      <c r="B22" s="27"/>
      <c r="C22" s="29"/>
    </row>
    <row r="23" spans="1:3" s="20" customFormat="1" ht="18" customHeight="1">
      <c r="A23" s="26"/>
      <c r="B23" s="27"/>
      <c r="C23" s="30"/>
    </row>
    <row r="24" spans="1:3" s="20" customFormat="1" ht="18" customHeight="1">
      <c r="A24" s="26"/>
      <c r="B24" s="27"/>
      <c r="C24" s="30"/>
    </row>
    <row r="25" spans="1:3" s="20" customFormat="1" ht="18" customHeight="1">
      <c r="A25" s="26"/>
      <c r="B25" s="27"/>
      <c r="C25" s="30"/>
    </row>
    <row r="26" spans="1:3" s="20" customFormat="1" ht="18" customHeight="1">
      <c r="A26" s="26"/>
      <c r="B26" s="27"/>
      <c r="C26" s="30"/>
    </row>
    <row r="27" spans="1:3" s="20" customFormat="1" ht="18" customHeight="1">
      <c r="A27" s="26"/>
      <c r="B27" s="27"/>
      <c r="C27" s="30"/>
    </row>
    <row r="28" spans="1:3" s="20" customFormat="1" ht="18" customHeight="1">
      <c r="A28" s="26"/>
      <c r="B28" s="27"/>
      <c r="C28" s="30"/>
    </row>
    <row r="29" spans="1:3" s="20" customFormat="1" ht="18" customHeight="1">
      <c r="A29" s="26"/>
      <c r="B29" s="27"/>
      <c r="C29" s="30"/>
    </row>
    <row r="30" spans="1:3" s="20" customFormat="1" ht="18" customHeight="1">
      <c r="A30" s="26"/>
      <c r="B30" s="27"/>
      <c r="C30" s="30"/>
    </row>
    <row r="31" spans="1:3" ht="18" customHeight="1">
      <c r="A31" s="31"/>
      <c r="B31" s="32"/>
      <c r="C31" s="33"/>
    </row>
    <row r="32" spans="1:3" ht="15">
      <c r="A32" s="31"/>
      <c r="B32" s="32"/>
      <c r="C32" s="33"/>
    </row>
    <row r="33" spans="1:3" ht="15">
      <c r="A33" s="31"/>
      <c r="B33" s="32"/>
      <c r="C33" s="33"/>
    </row>
    <row r="34" spans="1:3" ht="15">
      <c r="A34" s="31"/>
      <c r="B34" s="32"/>
      <c r="C34" s="33"/>
    </row>
    <row r="35" spans="1:3" ht="15">
      <c r="A35" s="31"/>
      <c r="B35" s="32"/>
      <c r="C35" s="33"/>
    </row>
    <row r="36" spans="1:3" ht="15">
      <c r="A36" s="31"/>
      <c r="B36" s="32"/>
      <c r="C36" s="33"/>
    </row>
    <row r="37" spans="1:3" ht="15">
      <c r="A37" s="31"/>
      <c r="B37" s="32"/>
      <c r="C37" s="33"/>
    </row>
    <row r="38" spans="1:3" ht="15">
      <c r="A38" s="31"/>
      <c r="B38" s="32"/>
      <c r="C38" s="33"/>
    </row>
    <row r="39" spans="1:3" ht="15">
      <c r="A39" s="31"/>
      <c r="B39" s="32"/>
      <c r="C39" s="33"/>
    </row>
    <row r="40" spans="1:3" ht="15">
      <c r="A40" s="31"/>
      <c r="B40" s="32"/>
      <c r="C40" s="33"/>
    </row>
    <row r="41" spans="1:3" ht="15">
      <c r="A41" s="31"/>
      <c r="B41" s="32"/>
      <c r="C41" s="33"/>
    </row>
    <row r="42" spans="1:3" ht="15">
      <c r="A42" s="31"/>
      <c r="B42" s="32"/>
      <c r="C42" s="33"/>
    </row>
    <row r="43" spans="1:3" ht="15">
      <c r="A43" s="31"/>
      <c r="B43" s="32"/>
      <c r="C43" s="33"/>
    </row>
    <row r="44" spans="1:3" ht="15">
      <c r="A44" s="31"/>
      <c r="B44" s="32"/>
      <c r="C44" s="33"/>
    </row>
    <row r="45" spans="1:3" ht="15">
      <c r="A45" s="31"/>
      <c r="B45" s="32"/>
      <c r="C45" s="33"/>
    </row>
    <row r="46" spans="1:3" ht="15">
      <c r="A46" s="31"/>
      <c r="B46" s="32"/>
      <c r="C46" s="33"/>
    </row>
    <row r="47" spans="1:3" ht="15">
      <c r="A47" s="31"/>
      <c r="B47" s="32"/>
      <c r="C47" s="33"/>
    </row>
    <row r="48" spans="1:3" ht="15">
      <c r="A48" s="31"/>
      <c r="B48" s="32"/>
      <c r="C48" s="33"/>
    </row>
    <row r="49" spans="1:3" ht="15">
      <c r="A49" s="31"/>
      <c r="B49" s="32"/>
      <c r="C49" s="33"/>
    </row>
    <row r="50" spans="1:3" ht="15">
      <c r="A50" s="31"/>
      <c r="B50" s="32"/>
      <c r="C50" s="33"/>
    </row>
    <row r="51" spans="1:3" ht="15">
      <c r="A51" s="31"/>
      <c r="B51" s="32"/>
      <c r="C51" s="33"/>
    </row>
    <row r="52" spans="1:3" ht="15">
      <c r="A52" s="31"/>
      <c r="B52" s="32"/>
      <c r="C52" s="33"/>
    </row>
    <row r="53" spans="1:3" ht="15">
      <c r="A53" s="31"/>
      <c r="B53" s="32"/>
      <c r="C53" s="33"/>
    </row>
    <row r="54" spans="1:3" ht="15">
      <c r="A54" s="31"/>
      <c r="B54" s="32"/>
      <c r="C54" s="33"/>
    </row>
    <row r="55" spans="1:3" ht="15">
      <c r="A55" s="31"/>
      <c r="B55" s="32"/>
      <c r="C55" s="33"/>
    </row>
    <row r="56" spans="1:3" ht="15">
      <c r="A56" s="31"/>
      <c r="B56" s="32"/>
      <c r="C56" s="33"/>
    </row>
    <row r="57" spans="1:3" ht="15">
      <c r="A57" s="31"/>
      <c r="B57" s="32"/>
      <c r="C57" s="33"/>
    </row>
    <row r="58" spans="1:3" ht="15">
      <c r="A58" s="31"/>
      <c r="B58" s="32"/>
      <c r="C58" s="33"/>
    </row>
    <row r="59" spans="1:3" ht="15">
      <c r="A59" s="31"/>
      <c r="B59" s="32"/>
      <c r="C59" s="33"/>
    </row>
    <row r="60" spans="1:3" ht="15">
      <c r="A60" s="31"/>
      <c r="B60" s="32"/>
      <c r="C60" s="33"/>
    </row>
    <row r="61" spans="1:3" ht="15">
      <c r="A61" s="31"/>
      <c r="B61" s="32"/>
      <c r="C61" s="33"/>
    </row>
    <row r="62" spans="1:3" ht="15">
      <c r="A62" s="31"/>
      <c r="B62" s="32"/>
      <c r="C62" s="33"/>
    </row>
    <row r="63" spans="1:3" ht="15">
      <c r="A63" s="31"/>
      <c r="B63" s="32"/>
      <c r="C63" s="33"/>
    </row>
    <row r="64" spans="1:3" ht="15">
      <c r="A64" s="31"/>
      <c r="B64" s="32"/>
      <c r="C64" s="33"/>
    </row>
    <row r="65" spans="1:3" ht="15">
      <c r="A65" s="31"/>
      <c r="B65" s="32"/>
      <c r="C65" s="33"/>
    </row>
    <row r="66" spans="1:3" ht="15">
      <c r="A66" s="31"/>
      <c r="B66" s="32"/>
      <c r="C66" s="33"/>
    </row>
    <row r="67" spans="1:3" ht="15">
      <c r="A67" s="31"/>
      <c r="B67" s="32"/>
      <c r="C67" s="33"/>
    </row>
    <row r="68" spans="1:3" ht="15">
      <c r="A68" s="31"/>
      <c r="B68" s="32"/>
      <c r="C68" s="33"/>
    </row>
    <row r="69" spans="1:3" ht="15">
      <c r="A69" s="31"/>
      <c r="B69" s="32"/>
      <c r="C69" s="33"/>
    </row>
    <row r="70" spans="1:3" ht="15">
      <c r="A70" s="31"/>
      <c r="B70" s="32"/>
      <c r="C70" s="33"/>
    </row>
    <row r="71" spans="1:3" ht="15">
      <c r="A71" s="31"/>
      <c r="B71" s="32"/>
      <c r="C71" s="33"/>
    </row>
    <row r="72" spans="1:3" ht="15">
      <c r="A72" s="31"/>
      <c r="B72" s="32"/>
      <c r="C72" s="33"/>
    </row>
    <row r="73" spans="1:3" ht="15">
      <c r="A73" s="31"/>
      <c r="B73" s="32"/>
      <c r="C73" s="33"/>
    </row>
    <row r="74" spans="1:3" ht="15">
      <c r="A74" s="31"/>
      <c r="B74" s="32"/>
      <c r="C74" s="33"/>
    </row>
    <row r="75" spans="1:3" ht="15">
      <c r="A75" s="31"/>
      <c r="B75" s="32"/>
      <c r="C75" s="33"/>
    </row>
    <row r="76" spans="1:3" ht="15">
      <c r="A76" s="31"/>
      <c r="B76" s="32"/>
      <c r="C76" s="33"/>
    </row>
    <row r="77" spans="1:3" ht="15">
      <c r="A77" s="31"/>
      <c r="B77" s="32"/>
      <c r="C77" s="33"/>
    </row>
    <row r="78" spans="1:3" ht="15">
      <c r="A78" s="31"/>
      <c r="B78" s="32"/>
      <c r="C78" s="33"/>
    </row>
    <row r="79" spans="1:3" ht="15">
      <c r="A79" s="31"/>
      <c r="B79" s="32"/>
      <c r="C79" s="33"/>
    </row>
    <row r="80" spans="1:3" ht="15">
      <c r="A80" s="31"/>
      <c r="B80" s="32"/>
      <c r="C80" s="33"/>
    </row>
    <row r="81" spans="1:3" ht="15">
      <c r="A81" s="31"/>
      <c r="B81" s="32"/>
      <c r="C81" s="33"/>
    </row>
    <row r="82" spans="1:3" ht="15">
      <c r="A82" s="31"/>
      <c r="B82" s="32"/>
      <c r="C82" s="33"/>
    </row>
    <row r="83" spans="1:3" ht="15">
      <c r="A83" s="31"/>
      <c r="B83" s="32"/>
      <c r="C83" s="33"/>
    </row>
    <row r="84" spans="1:3" ht="15">
      <c r="A84" s="31"/>
      <c r="B84" s="32"/>
      <c r="C84" s="33"/>
    </row>
    <row r="85" spans="1:3" ht="15">
      <c r="A85" s="31"/>
      <c r="B85" s="32"/>
      <c r="C85" s="33"/>
    </row>
    <row r="86" spans="1:3" ht="15">
      <c r="A86" s="31"/>
      <c r="B86" s="32"/>
      <c r="C86" s="33"/>
    </row>
    <row r="87" spans="1:3" ht="15">
      <c r="A87" s="31"/>
      <c r="B87" s="32"/>
      <c r="C87" s="33"/>
    </row>
    <row r="88" spans="1:3" ht="15">
      <c r="A88" s="31"/>
      <c r="B88" s="32"/>
      <c r="C88" s="33"/>
    </row>
    <row r="89" spans="1:3" ht="15">
      <c r="A89" s="31"/>
      <c r="B89" s="32"/>
      <c r="C89" s="33"/>
    </row>
    <row r="90" spans="1:3" ht="15">
      <c r="A90" s="31"/>
      <c r="B90" s="32"/>
      <c r="C90" s="33"/>
    </row>
    <row r="91" spans="1:3" ht="15">
      <c r="A91" s="31"/>
      <c r="B91" s="32"/>
      <c r="C91" s="33"/>
    </row>
    <row r="92" spans="1:3" ht="15">
      <c r="A92" s="31"/>
      <c r="B92" s="32"/>
      <c r="C92" s="33"/>
    </row>
    <row r="93" spans="1:3" ht="15">
      <c r="A93" s="31"/>
      <c r="B93" s="32"/>
      <c r="C93" s="33"/>
    </row>
    <row r="94" spans="1:3" ht="15">
      <c r="A94" s="31"/>
      <c r="B94" s="32"/>
      <c r="C94" s="33"/>
    </row>
    <row r="95" spans="1:3" ht="15">
      <c r="A95" s="31"/>
      <c r="B95" s="32"/>
      <c r="C95" s="33"/>
    </row>
    <row r="96" spans="1:3" ht="15">
      <c r="A96" s="31"/>
      <c r="B96" s="32"/>
      <c r="C96" s="33"/>
    </row>
    <row r="97" spans="1:3" ht="15">
      <c r="A97" s="31"/>
      <c r="B97" s="32"/>
      <c r="C97" s="33"/>
    </row>
    <row r="98" spans="1:3" ht="15">
      <c r="A98" s="31"/>
      <c r="B98" s="32"/>
      <c r="C98" s="33"/>
    </row>
    <row r="99" spans="1:3" ht="15">
      <c r="A99" s="31"/>
      <c r="B99" s="32"/>
      <c r="C99" s="33"/>
    </row>
  </sheetData>
  <sheetProtection selectLockedCells="1" selectUnlockedCells="1"/>
  <mergeCells count="10">
    <mergeCell ref="D9:E9"/>
    <mergeCell ref="A9:A10"/>
    <mergeCell ref="B9:B10"/>
    <mergeCell ref="C9:C10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600" verticalDpi="600" orientation="portrait" paperSize="9" scale="75" r:id="rId2"/>
  <headerFooter differentFirst="1" alignWithMargins="0">
    <oddHeader>&amp;CСтраница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F139"/>
  <sheetViews>
    <sheetView workbookViewId="0" topLeftCell="A1">
      <selection activeCell="A34" sqref="A34:C35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14.57421875" style="0" customWidth="1"/>
    <col min="5" max="5" width="15.57421875" style="34" customWidth="1"/>
  </cols>
  <sheetData>
    <row r="1" spans="1:5" ht="12.75">
      <c r="A1" s="35"/>
      <c r="B1" s="35"/>
      <c r="C1" s="35"/>
      <c r="D1" s="35"/>
      <c r="E1" s="36"/>
    </row>
    <row r="2" spans="1:5" ht="21.75" customHeight="1">
      <c r="A2" s="35"/>
      <c r="B2" s="35"/>
      <c r="C2" s="35"/>
      <c r="D2" s="35"/>
      <c r="E2" s="36"/>
    </row>
    <row r="3" spans="1:5" ht="19.5" customHeight="1">
      <c r="A3" s="35"/>
      <c r="B3" s="35"/>
      <c r="C3" s="35"/>
      <c r="D3" s="35"/>
      <c r="E3" s="36"/>
    </row>
    <row r="4" spans="1:5" ht="15.75" customHeight="1">
      <c r="A4" s="211" t="s">
        <v>49</v>
      </c>
      <c r="B4" s="211"/>
      <c r="C4" s="211"/>
      <c r="D4" s="211"/>
      <c r="E4" s="211"/>
    </row>
    <row r="5" spans="1:5" ht="15.75" customHeight="1">
      <c r="A5" s="211" t="s">
        <v>50</v>
      </c>
      <c r="B5" s="211"/>
      <c r="C5" s="211"/>
      <c r="D5" s="211"/>
      <c r="E5" s="211"/>
    </row>
    <row r="6" spans="1:5" ht="20.25" customHeight="1">
      <c r="A6" s="211" t="s">
        <v>160</v>
      </c>
      <c r="B6" s="211"/>
      <c r="C6" s="211"/>
      <c r="D6" s="211"/>
      <c r="E6" s="211"/>
    </row>
    <row r="7" spans="1:5" ht="15.75" customHeight="1">
      <c r="A7" s="87"/>
      <c r="B7" s="87"/>
      <c r="C7" s="87"/>
      <c r="D7" s="87"/>
      <c r="E7" s="106" t="s">
        <v>147</v>
      </c>
    </row>
    <row r="8" spans="1:5" ht="31.5">
      <c r="A8" s="37" t="s">
        <v>51</v>
      </c>
      <c r="B8" s="38" t="s">
        <v>52</v>
      </c>
      <c r="C8" s="177" t="s">
        <v>53</v>
      </c>
      <c r="D8" s="212" t="s">
        <v>148</v>
      </c>
      <c r="E8" s="212"/>
    </row>
    <row r="9" spans="1:5" ht="16.5">
      <c r="A9" s="37"/>
      <c r="B9" s="38"/>
      <c r="C9" s="177"/>
      <c r="D9" s="130" t="s">
        <v>150</v>
      </c>
      <c r="E9" s="130" t="s">
        <v>153</v>
      </c>
    </row>
    <row r="10" spans="1:6" ht="17.25" customHeight="1">
      <c r="A10" s="40" t="s">
        <v>55</v>
      </c>
      <c r="B10" s="41" t="s">
        <v>56</v>
      </c>
      <c r="C10" s="41" t="s">
        <v>57</v>
      </c>
      <c r="D10" s="178">
        <f>D11+D12+D13+D14+D15</f>
        <v>17974.8</v>
      </c>
      <c r="E10" s="178">
        <f>E11+E12+E13+E14+E15</f>
        <v>18012.5</v>
      </c>
      <c r="F10" s="42"/>
    </row>
    <row r="11" spans="1:6" s="46" customFormat="1" ht="30">
      <c r="A11" s="43" t="s">
        <v>58</v>
      </c>
      <c r="B11" s="44" t="s">
        <v>56</v>
      </c>
      <c r="C11" s="44" t="s">
        <v>59</v>
      </c>
      <c r="D11" s="134">
        <v>2270</v>
      </c>
      <c r="E11" s="134">
        <v>2270</v>
      </c>
      <c r="F11" s="45"/>
    </row>
    <row r="12" spans="1:6" ht="45">
      <c r="A12" s="47" t="s">
        <v>61</v>
      </c>
      <c r="B12" s="44" t="s">
        <v>56</v>
      </c>
      <c r="C12" s="44" t="s">
        <v>62</v>
      </c>
      <c r="D12" s="134">
        <v>14283</v>
      </c>
      <c r="E12" s="134">
        <v>14283</v>
      </c>
      <c r="F12" s="42"/>
    </row>
    <row r="13" spans="1:6" ht="45">
      <c r="A13" s="47" t="s">
        <v>63</v>
      </c>
      <c r="B13" s="44" t="s">
        <v>56</v>
      </c>
      <c r="C13" s="44" t="s">
        <v>64</v>
      </c>
      <c r="D13" s="134">
        <v>18</v>
      </c>
      <c r="E13" s="134">
        <v>18</v>
      </c>
      <c r="F13" s="42"/>
    </row>
    <row r="14" spans="1:6" ht="17.25" customHeight="1">
      <c r="A14" s="47" t="s">
        <v>65</v>
      </c>
      <c r="B14" s="44" t="s">
        <v>56</v>
      </c>
      <c r="C14" s="44" t="s">
        <v>66</v>
      </c>
      <c r="D14" s="134">
        <v>97</v>
      </c>
      <c r="E14" s="134">
        <v>97</v>
      </c>
      <c r="F14" s="42"/>
    </row>
    <row r="15" spans="1:6" ht="18" customHeight="1">
      <c r="A15" s="47" t="s">
        <v>67</v>
      </c>
      <c r="B15" s="44" t="s">
        <v>56</v>
      </c>
      <c r="C15" s="44" t="s">
        <v>68</v>
      </c>
      <c r="D15" s="134">
        <v>1306.8</v>
      </c>
      <c r="E15" s="134">
        <v>1344.5</v>
      </c>
      <c r="F15" s="42"/>
    </row>
    <row r="16" spans="1:6" ht="18" customHeight="1">
      <c r="A16" s="40" t="s">
        <v>69</v>
      </c>
      <c r="B16" s="41" t="s">
        <v>59</v>
      </c>
      <c r="C16" s="41" t="s">
        <v>57</v>
      </c>
      <c r="D16" s="133">
        <f>D17</f>
        <v>1932</v>
      </c>
      <c r="E16" s="133">
        <f>E17</f>
        <v>1935</v>
      </c>
      <c r="F16" s="42"/>
    </row>
    <row r="17" spans="1:6" ht="18" customHeight="1">
      <c r="A17" s="47" t="s">
        <v>70</v>
      </c>
      <c r="B17" s="44" t="s">
        <v>59</v>
      </c>
      <c r="C17" s="44" t="s">
        <v>60</v>
      </c>
      <c r="D17" s="134">
        <v>1932</v>
      </c>
      <c r="E17" s="134">
        <v>1935</v>
      </c>
      <c r="F17" s="42"/>
    </row>
    <row r="18" spans="1:6" s="50" customFormat="1" ht="31.5">
      <c r="A18" s="48" t="s">
        <v>71</v>
      </c>
      <c r="B18" s="41" t="s">
        <v>60</v>
      </c>
      <c r="C18" s="41" t="s">
        <v>57</v>
      </c>
      <c r="D18" s="133">
        <f>D19+D20</f>
        <v>2805.2</v>
      </c>
      <c r="E18" s="133">
        <f>E19+E20</f>
        <v>2808.8</v>
      </c>
      <c r="F18" s="49"/>
    </row>
    <row r="19" spans="1:6" ht="31.5" customHeight="1">
      <c r="A19" s="43" t="s">
        <v>72</v>
      </c>
      <c r="B19" s="44" t="s">
        <v>60</v>
      </c>
      <c r="C19" s="44" t="s">
        <v>73</v>
      </c>
      <c r="D19" s="134">
        <v>2305.2</v>
      </c>
      <c r="E19" s="134">
        <v>2308.8</v>
      </c>
      <c r="F19" s="42"/>
    </row>
    <row r="20" spans="1:6" s="35" customFormat="1" ht="30">
      <c r="A20" s="43" t="s">
        <v>74</v>
      </c>
      <c r="B20" s="44" t="s">
        <v>60</v>
      </c>
      <c r="C20" s="44" t="s">
        <v>75</v>
      </c>
      <c r="D20" s="134">
        <v>500</v>
      </c>
      <c r="E20" s="134">
        <v>500</v>
      </c>
      <c r="F20" s="51"/>
    </row>
    <row r="21" spans="1:6" ht="18" customHeight="1">
      <c r="A21" s="40" t="s">
        <v>76</v>
      </c>
      <c r="B21" s="41" t="s">
        <v>62</v>
      </c>
      <c r="C21" s="41" t="s">
        <v>57</v>
      </c>
      <c r="D21" s="135">
        <f>D22</f>
        <v>5572</v>
      </c>
      <c r="E21" s="135">
        <f>E22</f>
        <v>5572</v>
      </c>
      <c r="F21" s="42"/>
    </row>
    <row r="22" spans="1:6" ht="17.25" customHeight="1">
      <c r="A22" s="47" t="s">
        <v>79</v>
      </c>
      <c r="B22" s="44" t="s">
        <v>62</v>
      </c>
      <c r="C22" s="44" t="s">
        <v>80</v>
      </c>
      <c r="D22" s="136">
        <v>5572</v>
      </c>
      <c r="E22" s="136">
        <v>5572</v>
      </c>
      <c r="F22" s="42"/>
    </row>
    <row r="23" spans="1:6" ht="18" customHeight="1">
      <c r="A23" s="40" t="s">
        <v>81</v>
      </c>
      <c r="B23" s="41" t="s">
        <v>77</v>
      </c>
      <c r="C23" s="41" t="s">
        <v>57</v>
      </c>
      <c r="D23" s="133">
        <f>D24+D25</f>
        <v>17477</v>
      </c>
      <c r="E23" s="133">
        <f>E24+E25</f>
        <v>17483</v>
      </c>
      <c r="F23" s="42"/>
    </row>
    <row r="24" spans="1:6" ht="17.25" customHeight="1">
      <c r="A24" s="47" t="s">
        <v>82</v>
      </c>
      <c r="B24" s="44" t="s">
        <v>77</v>
      </c>
      <c r="C24" s="44" t="s">
        <v>56</v>
      </c>
      <c r="D24" s="134">
        <v>521</v>
      </c>
      <c r="E24" s="134">
        <v>527</v>
      </c>
      <c r="F24" s="42"/>
    </row>
    <row r="25" spans="1:6" ht="18" customHeight="1">
      <c r="A25" s="47" t="s">
        <v>83</v>
      </c>
      <c r="B25" s="44" t="s">
        <v>77</v>
      </c>
      <c r="C25" s="44" t="s">
        <v>60</v>
      </c>
      <c r="D25" s="134">
        <v>16956</v>
      </c>
      <c r="E25" s="134">
        <v>16956</v>
      </c>
      <c r="F25" s="42"/>
    </row>
    <row r="26" spans="1:6" ht="15.75">
      <c r="A26" s="40" t="s">
        <v>84</v>
      </c>
      <c r="B26" s="41" t="s">
        <v>78</v>
      </c>
      <c r="C26" s="41" t="s">
        <v>57</v>
      </c>
      <c r="D26" s="133">
        <f>D27</f>
        <v>164</v>
      </c>
      <c r="E26" s="133">
        <f>E27</f>
        <v>164</v>
      </c>
      <c r="F26" s="42"/>
    </row>
    <row r="27" spans="1:6" ht="17.25" customHeight="1">
      <c r="A27" s="47" t="s">
        <v>85</v>
      </c>
      <c r="B27" s="44" t="s">
        <v>78</v>
      </c>
      <c r="C27" s="44" t="s">
        <v>78</v>
      </c>
      <c r="D27" s="134">
        <v>164</v>
      </c>
      <c r="E27" s="134">
        <v>164</v>
      </c>
      <c r="F27" s="42"/>
    </row>
    <row r="28" spans="1:6" ht="15.75">
      <c r="A28" s="40" t="s">
        <v>86</v>
      </c>
      <c r="B28" s="41" t="s">
        <v>87</v>
      </c>
      <c r="C28" s="41" t="s">
        <v>57</v>
      </c>
      <c r="D28" s="133">
        <f>D29</f>
        <v>2140</v>
      </c>
      <c r="E28" s="133">
        <f>E29</f>
        <v>2140</v>
      </c>
      <c r="F28" s="42"/>
    </row>
    <row r="29" spans="1:6" ht="17.25" customHeight="1">
      <c r="A29" s="47" t="s">
        <v>88</v>
      </c>
      <c r="B29" s="44" t="s">
        <v>87</v>
      </c>
      <c r="C29" s="44" t="s">
        <v>56</v>
      </c>
      <c r="D29" s="134">
        <v>2140</v>
      </c>
      <c r="E29" s="134">
        <v>2140</v>
      </c>
      <c r="F29" s="42"/>
    </row>
    <row r="30" spans="1:6" ht="18" customHeight="1">
      <c r="A30" s="40" t="s">
        <v>89</v>
      </c>
      <c r="B30" s="41" t="s">
        <v>73</v>
      </c>
      <c r="C30" s="41" t="s">
        <v>57</v>
      </c>
      <c r="D30" s="133">
        <f>D31</f>
        <v>368</v>
      </c>
      <c r="E30" s="133">
        <f>E31</f>
        <v>368</v>
      </c>
      <c r="F30" s="42"/>
    </row>
    <row r="31" spans="1:6" ht="15">
      <c r="A31" s="47" t="s">
        <v>90</v>
      </c>
      <c r="B31" s="44" t="s">
        <v>73</v>
      </c>
      <c r="C31" s="44" t="s">
        <v>56</v>
      </c>
      <c r="D31" s="134">
        <v>368</v>
      </c>
      <c r="E31" s="134">
        <v>368</v>
      </c>
      <c r="F31" s="42"/>
    </row>
    <row r="32" spans="1:6" ht="16.5" customHeight="1">
      <c r="A32" s="40" t="s">
        <v>91</v>
      </c>
      <c r="B32" s="41" t="s">
        <v>66</v>
      </c>
      <c r="C32" s="41" t="s">
        <v>57</v>
      </c>
      <c r="D32" s="133">
        <f>D33</f>
        <v>8128</v>
      </c>
      <c r="E32" s="133">
        <f>E33</f>
        <v>8128</v>
      </c>
      <c r="F32" s="42"/>
    </row>
    <row r="33" spans="1:6" ht="16.5" customHeight="1">
      <c r="A33" s="181" t="s">
        <v>92</v>
      </c>
      <c r="B33" s="182" t="s">
        <v>66</v>
      </c>
      <c r="C33" s="182" t="s">
        <v>59</v>
      </c>
      <c r="D33" s="134">
        <v>8128</v>
      </c>
      <c r="E33" s="134">
        <v>8128</v>
      </c>
      <c r="F33" s="42"/>
    </row>
    <row r="34" spans="1:6" ht="16.5" customHeight="1" thickBot="1">
      <c r="A34" s="185" t="s">
        <v>270</v>
      </c>
      <c r="B34" s="186">
        <v>99</v>
      </c>
      <c r="C34" s="187" t="s">
        <v>57</v>
      </c>
      <c r="D34" s="179">
        <f>D35</f>
        <v>1371</v>
      </c>
      <c r="E34" s="133">
        <f>E35</f>
        <v>2815</v>
      </c>
      <c r="F34" s="42"/>
    </row>
    <row r="35" spans="1:6" ht="16.5" customHeight="1">
      <c r="A35" s="188" t="s">
        <v>270</v>
      </c>
      <c r="B35" s="189">
        <v>99</v>
      </c>
      <c r="C35" s="190">
        <v>99</v>
      </c>
      <c r="D35" s="180">
        <v>1371</v>
      </c>
      <c r="E35" s="134">
        <v>2815</v>
      </c>
      <c r="F35" s="42"/>
    </row>
    <row r="36" spans="1:6" ht="17.25" customHeight="1">
      <c r="A36" s="183" t="s">
        <v>93</v>
      </c>
      <c r="B36" s="184"/>
      <c r="C36" s="184"/>
      <c r="D36" s="133">
        <f>D10+D16+D18+D21+D23+D26+D28+D30+D32+D34</f>
        <v>57932</v>
      </c>
      <c r="E36" s="133">
        <f>E10+E16+E18+E21+E23+E26+E28+E30+E32+E34</f>
        <v>59426.3</v>
      </c>
      <c r="F36" s="42"/>
    </row>
    <row r="37" spans="1:5" ht="12.75">
      <c r="A37" s="55"/>
      <c r="B37" s="55"/>
      <c r="C37" s="55"/>
      <c r="D37" s="55"/>
      <c r="E37" s="56"/>
    </row>
    <row r="38" spans="1:5" ht="12.75">
      <c r="A38" s="55"/>
      <c r="B38" s="55"/>
      <c r="C38" s="55"/>
      <c r="D38" s="55"/>
      <c r="E38" s="57"/>
    </row>
    <row r="39" spans="1:5" ht="12.75">
      <c r="A39" s="55"/>
      <c r="B39" s="55"/>
      <c r="C39" s="55"/>
      <c r="D39" s="55"/>
      <c r="E39" s="58"/>
    </row>
    <row r="40" spans="1:5" ht="12.75">
      <c r="A40" s="55"/>
      <c r="B40" s="55"/>
      <c r="C40" s="55"/>
      <c r="D40" s="55"/>
      <c r="E40" s="56"/>
    </row>
    <row r="41" spans="1:5" ht="12.75">
      <c r="A41" s="59"/>
      <c r="B41" s="59"/>
      <c r="C41" s="59"/>
      <c r="D41" s="59"/>
      <c r="E41" s="60"/>
    </row>
    <row r="42" spans="1:5" ht="12.75">
      <c r="A42" s="59"/>
      <c r="B42" s="59"/>
      <c r="C42" s="59"/>
      <c r="D42" s="59"/>
      <c r="E42" s="60"/>
    </row>
    <row r="43" spans="1:5" ht="12.75">
      <c r="A43" s="59"/>
      <c r="B43" s="59"/>
      <c r="C43" s="59"/>
      <c r="D43" s="59"/>
      <c r="E43" s="60"/>
    </row>
    <row r="44" spans="1:5" ht="12.75">
      <c r="A44" s="59"/>
      <c r="B44" s="59"/>
      <c r="C44" s="59"/>
      <c r="D44" s="59"/>
      <c r="E44" s="60"/>
    </row>
    <row r="45" spans="1:5" ht="12.75">
      <c r="A45" s="59"/>
      <c r="B45" s="59"/>
      <c r="C45" s="59"/>
      <c r="D45" s="59"/>
      <c r="E45" s="60"/>
    </row>
    <row r="46" spans="1:5" ht="12.75">
      <c r="A46" s="59"/>
      <c r="B46" s="59"/>
      <c r="C46" s="59"/>
      <c r="D46" s="59"/>
      <c r="E46" s="60"/>
    </row>
    <row r="47" spans="1:5" ht="12.75">
      <c r="A47" s="59"/>
      <c r="B47" s="59"/>
      <c r="C47" s="59"/>
      <c r="D47" s="59"/>
      <c r="E47" s="60"/>
    </row>
    <row r="48" spans="1:5" ht="12.75">
      <c r="A48" s="59"/>
      <c r="B48" s="59"/>
      <c r="C48" s="59"/>
      <c r="D48" s="59"/>
      <c r="E48" s="60"/>
    </row>
    <row r="49" spans="1:5" ht="12.75">
      <c r="A49" s="59"/>
      <c r="B49" s="59"/>
      <c r="C49" s="59"/>
      <c r="D49" s="59"/>
      <c r="E49" s="60"/>
    </row>
    <row r="50" spans="1:5" ht="12.75">
      <c r="A50" s="59"/>
      <c r="B50" s="59"/>
      <c r="C50" s="59"/>
      <c r="D50" s="59"/>
      <c r="E50" s="60"/>
    </row>
    <row r="51" spans="1:5" ht="12.75">
      <c r="A51" s="59"/>
      <c r="B51" s="59"/>
      <c r="C51" s="59"/>
      <c r="D51" s="59"/>
      <c r="E51" s="60"/>
    </row>
    <row r="52" spans="1:5" ht="12.75">
      <c r="A52" s="59"/>
      <c r="B52" s="59"/>
      <c r="C52" s="59"/>
      <c r="D52" s="59"/>
      <c r="E52" s="60"/>
    </row>
    <row r="53" spans="1:5" ht="12.75">
      <c r="A53" s="59"/>
      <c r="B53" s="59"/>
      <c r="C53" s="59"/>
      <c r="D53" s="59"/>
      <c r="E53" s="60"/>
    </row>
    <row r="54" spans="1:5" ht="12.75">
      <c r="A54" s="59"/>
      <c r="B54" s="59"/>
      <c r="C54" s="59"/>
      <c r="D54" s="59"/>
      <c r="E54" s="60"/>
    </row>
    <row r="55" spans="1:5" ht="12.75">
      <c r="A55" s="59"/>
      <c r="B55" s="59"/>
      <c r="C55" s="59"/>
      <c r="D55" s="59"/>
      <c r="E55" s="60"/>
    </row>
    <row r="56" spans="1:5" ht="12.75">
      <c r="A56" s="59"/>
      <c r="B56" s="59"/>
      <c r="C56" s="59"/>
      <c r="D56" s="59"/>
      <c r="E56" s="60"/>
    </row>
    <row r="57" spans="1:5" ht="12.75">
      <c r="A57" s="59"/>
      <c r="B57" s="59"/>
      <c r="C57" s="59"/>
      <c r="D57" s="59"/>
      <c r="E57" s="60"/>
    </row>
    <row r="58" spans="1:5" ht="12.75">
      <c r="A58" s="59"/>
      <c r="B58" s="59"/>
      <c r="C58" s="59"/>
      <c r="D58" s="59"/>
      <c r="E58" s="60"/>
    </row>
    <row r="59" spans="1:5" ht="12.75">
      <c r="A59" s="59"/>
      <c r="B59" s="59"/>
      <c r="C59" s="59"/>
      <c r="D59" s="59"/>
      <c r="E59" s="60"/>
    </row>
    <row r="60" spans="1:5" ht="12.75">
      <c r="A60" s="59"/>
      <c r="B60" s="59"/>
      <c r="C60" s="59"/>
      <c r="D60" s="59"/>
      <c r="E60" s="60"/>
    </row>
    <row r="61" spans="1:5" ht="12.75">
      <c r="A61" s="59"/>
      <c r="B61" s="59"/>
      <c r="C61" s="59"/>
      <c r="D61" s="59"/>
      <c r="E61" s="60"/>
    </row>
    <row r="62" spans="1:5" ht="12.75">
      <c r="A62" s="59"/>
      <c r="B62" s="59"/>
      <c r="C62" s="59"/>
      <c r="D62" s="59"/>
      <c r="E62" s="60"/>
    </row>
    <row r="63" spans="1:5" ht="12.75">
      <c r="A63" s="59"/>
      <c r="B63" s="59"/>
      <c r="C63" s="59"/>
      <c r="D63" s="59"/>
      <c r="E63" s="60"/>
    </row>
    <row r="64" spans="1:5" ht="12.75">
      <c r="A64" s="59"/>
      <c r="B64" s="59"/>
      <c r="C64" s="59"/>
      <c r="D64" s="59"/>
      <c r="E64" s="60"/>
    </row>
    <row r="65" spans="1:5" ht="12.75">
      <c r="A65" s="59"/>
      <c r="B65" s="59"/>
      <c r="C65" s="59"/>
      <c r="D65" s="59"/>
      <c r="E65" s="60"/>
    </row>
    <row r="66" spans="1:5" ht="12.75">
      <c r="A66" s="59"/>
      <c r="B66" s="59"/>
      <c r="C66" s="59"/>
      <c r="D66" s="59"/>
      <c r="E66" s="60"/>
    </row>
    <row r="67" spans="1:5" ht="12.75">
      <c r="A67" s="59"/>
      <c r="B67" s="59"/>
      <c r="C67" s="59"/>
      <c r="D67" s="59"/>
      <c r="E67" s="60"/>
    </row>
    <row r="68" spans="1:5" ht="12.75">
      <c r="A68" s="59"/>
      <c r="B68" s="59"/>
      <c r="C68" s="59"/>
      <c r="D68" s="59"/>
      <c r="E68" s="60"/>
    </row>
    <row r="69" spans="1:5" ht="12.75">
      <c r="A69" s="59"/>
      <c r="B69" s="59"/>
      <c r="C69" s="59"/>
      <c r="D69" s="59"/>
      <c r="E69" s="60"/>
    </row>
    <row r="70" spans="1:5" ht="12.75">
      <c r="A70" s="59"/>
      <c r="B70" s="59"/>
      <c r="C70" s="59"/>
      <c r="D70" s="59"/>
      <c r="E70" s="60"/>
    </row>
    <row r="71" spans="1:5" ht="12.75">
      <c r="A71" s="59"/>
      <c r="B71" s="59"/>
      <c r="C71" s="59"/>
      <c r="D71" s="59"/>
      <c r="E71" s="60"/>
    </row>
    <row r="72" spans="1:5" ht="12.75">
      <c r="A72" s="59"/>
      <c r="B72" s="59"/>
      <c r="C72" s="59"/>
      <c r="D72" s="59"/>
      <c r="E72" s="60"/>
    </row>
    <row r="73" spans="1:5" ht="12.75">
      <c r="A73" s="59"/>
      <c r="B73" s="59"/>
      <c r="C73" s="59"/>
      <c r="D73" s="59"/>
      <c r="E73" s="60"/>
    </row>
    <row r="74" spans="1:5" ht="12.75">
      <c r="A74" s="59"/>
      <c r="B74" s="59"/>
      <c r="C74" s="59"/>
      <c r="D74" s="59"/>
      <c r="E74" s="60"/>
    </row>
    <row r="75" spans="1:5" ht="12.75">
      <c r="A75" s="59"/>
      <c r="B75" s="59"/>
      <c r="C75" s="59"/>
      <c r="D75" s="59"/>
      <c r="E75" s="60"/>
    </row>
    <row r="76" spans="1:5" ht="12.75">
      <c r="A76" s="59"/>
      <c r="B76" s="59"/>
      <c r="C76" s="59"/>
      <c r="D76" s="59"/>
      <c r="E76" s="60"/>
    </row>
    <row r="77" spans="1:5" ht="12.75">
      <c r="A77" s="59"/>
      <c r="B77" s="59"/>
      <c r="C77" s="59"/>
      <c r="D77" s="59"/>
      <c r="E77" s="60"/>
    </row>
    <row r="78" spans="1:5" ht="12.75">
      <c r="A78" s="59"/>
      <c r="B78" s="59"/>
      <c r="C78" s="59"/>
      <c r="D78" s="59"/>
      <c r="E78" s="60"/>
    </row>
    <row r="79" spans="1:5" ht="12.75">
      <c r="A79" s="59"/>
      <c r="B79" s="59"/>
      <c r="C79" s="59"/>
      <c r="D79" s="59"/>
      <c r="E79" s="60"/>
    </row>
    <row r="80" spans="1:5" ht="12.75">
      <c r="A80" s="59"/>
      <c r="B80" s="59"/>
      <c r="C80" s="59"/>
      <c r="D80" s="59"/>
      <c r="E80" s="60"/>
    </row>
    <row r="81" spans="1:5" ht="12.75">
      <c r="A81" s="59"/>
      <c r="B81" s="59"/>
      <c r="C81" s="59"/>
      <c r="D81" s="59"/>
      <c r="E81" s="60"/>
    </row>
    <row r="82" spans="1:5" ht="12.75">
      <c r="A82" s="59"/>
      <c r="B82" s="59"/>
      <c r="C82" s="59"/>
      <c r="D82" s="59"/>
      <c r="E82" s="60"/>
    </row>
    <row r="83" spans="1:5" ht="12.75">
      <c r="A83" s="59"/>
      <c r="B83" s="59"/>
      <c r="C83" s="59"/>
      <c r="D83" s="59"/>
      <c r="E83" s="60"/>
    </row>
    <row r="84" spans="1:5" ht="12.75">
      <c r="A84" s="59"/>
      <c r="B84" s="59"/>
      <c r="C84" s="59"/>
      <c r="D84" s="59"/>
      <c r="E84" s="60"/>
    </row>
    <row r="85" spans="1:5" ht="12.75">
      <c r="A85" s="59"/>
      <c r="B85" s="59"/>
      <c r="C85" s="59"/>
      <c r="D85" s="59"/>
      <c r="E85" s="60"/>
    </row>
    <row r="86" spans="1:5" ht="12.75">
      <c r="A86" s="59"/>
      <c r="B86" s="59"/>
      <c r="C86" s="59"/>
      <c r="D86" s="59"/>
      <c r="E86" s="60"/>
    </row>
    <row r="87" spans="1:5" ht="12.75">
      <c r="A87" s="59"/>
      <c r="B87" s="59"/>
      <c r="C87" s="59"/>
      <c r="D87" s="59"/>
      <c r="E87" s="60"/>
    </row>
    <row r="88" spans="1:5" ht="12.75">
      <c r="A88" s="59"/>
      <c r="B88" s="59"/>
      <c r="C88" s="59"/>
      <c r="D88" s="59"/>
      <c r="E88" s="60"/>
    </row>
    <row r="89" spans="1:5" ht="12.75">
      <c r="A89" s="59"/>
      <c r="B89" s="59"/>
      <c r="C89" s="59"/>
      <c r="D89" s="59"/>
      <c r="E89" s="60"/>
    </row>
    <row r="90" spans="1:5" ht="12.75">
      <c r="A90" s="59"/>
      <c r="B90" s="59"/>
      <c r="C90" s="59"/>
      <c r="D90" s="59"/>
      <c r="E90" s="60"/>
    </row>
    <row r="91" spans="1:5" ht="12.75">
      <c r="A91" s="59"/>
      <c r="B91" s="59"/>
      <c r="C91" s="59"/>
      <c r="D91" s="59"/>
      <c r="E91" s="60"/>
    </row>
    <row r="92" spans="1:5" ht="12.75">
      <c r="A92" s="59"/>
      <c r="B92" s="59"/>
      <c r="C92" s="59"/>
      <c r="D92" s="59"/>
      <c r="E92" s="60"/>
    </row>
    <row r="93" spans="1:5" ht="12.75">
      <c r="A93" s="59"/>
      <c r="B93" s="59"/>
      <c r="C93" s="59"/>
      <c r="D93" s="59"/>
      <c r="E93" s="60"/>
    </row>
    <row r="94" spans="1:5" ht="12.75">
      <c r="A94" s="59"/>
      <c r="B94" s="59"/>
      <c r="C94" s="59"/>
      <c r="D94" s="59"/>
      <c r="E94" s="60"/>
    </row>
    <row r="95" spans="1:5" ht="12.75">
      <c r="A95" s="59"/>
      <c r="B95" s="59"/>
      <c r="C95" s="59"/>
      <c r="D95" s="59"/>
      <c r="E95" s="60"/>
    </row>
    <row r="96" spans="1:5" ht="12.75">
      <c r="A96" s="59"/>
      <c r="B96" s="59"/>
      <c r="C96" s="59"/>
      <c r="D96" s="59"/>
      <c r="E96" s="60"/>
    </row>
    <row r="97" spans="1:5" ht="12.75">
      <c r="A97" s="59"/>
      <c r="B97" s="59"/>
      <c r="C97" s="59"/>
      <c r="D97" s="59"/>
      <c r="E97" s="60"/>
    </row>
    <row r="98" spans="1:5" ht="12.75">
      <c r="A98" s="59"/>
      <c r="B98" s="59"/>
      <c r="C98" s="59"/>
      <c r="D98" s="59"/>
      <c r="E98" s="60"/>
    </row>
    <row r="99" spans="1:5" ht="12.75">
      <c r="A99" s="59"/>
      <c r="B99" s="59"/>
      <c r="C99" s="59"/>
      <c r="D99" s="59"/>
      <c r="E99" s="60"/>
    </row>
    <row r="100" spans="1:5" ht="12.75">
      <c r="A100" s="59"/>
      <c r="B100" s="59"/>
      <c r="C100" s="59"/>
      <c r="D100" s="59"/>
      <c r="E100" s="60"/>
    </row>
    <row r="101" spans="1:5" ht="12.75">
      <c r="A101" s="59"/>
      <c r="B101" s="59"/>
      <c r="C101" s="59"/>
      <c r="D101" s="59"/>
      <c r="E101" s="60"/>
    </row>
    <row r="102" spans="1:5" ht="12.75">
      <c r="A102" s="59"/>
      <c r="B102" s="59"/>
      <c r="C102" s="59"/>
      <c r="D102" s="59"/>
      <c r="E102" s="60"/>
    </row>
    <row r="103" spans="1:5" ht="12.75">
      <c r="A103" s="59"/>
      <c r="B103" s="59"/>
      <c r="C103" s="59"/>
      <c r="D103" s="59"/>
      <c r="E103" s="60"/>
    </row>
    <row r="104" spans="1:5" ht="12.75">
      <c r="A104" s="59"/>
      <c r="B104" s="59"/>
      <c r="C104" s="59"/>
      <c r="D104" s="59"/>
      <c r="E104" s="60"/>
    </row>
    <row r="105" spans="1:5" ht="12.75">
      <c r="A105" s="59"/>
      <c r="B105" s="59"/>
      <c r="C105" s="59"/>
      <c r="D105" s="59"/>
      <c r="E105" s="60"/>
    </row>
    <row r="106" spans="1:5" ht="12.75">
      <c r="A106" s="59"/>
      <c r="B106" s="59"/>
      <c r="C106" s="59"/>
      <c r="D106" s="59"/>
      <c r="E106" s="60"/>
    </row>
    <row r="107" spans="1:5" ht="12.75">
      <c r="A107" s="59"/>
      <c r="B107" s="59"/>
      <c r="C107" s="59"/>
      <c r="D107" s="59"/>
      <c r="E107" s="60"/>
    </row>
    <row r="108" spans="1:5" ht="12.75">
      <c r="A108" s="59"/>
      <c r="B108" s="59"/>
      <c r="C108" s="59"/>
      <c r="D108" s="59"/>
      <c r="E108" s="60"/>
    </row>
    <row r="109" spans="1:5" ht="12.75">
      <c r="A109" s="59"/>
      <c r="B109" s="59"/>
      <c r="C109" s="59"/>
      <c r="D109" s="59"/>
      <c r="E109" s="60"/>
    </row>
    <row r="110" spans="1:5" ht="12.75">
      <c r="A110" s="59"/>
      <c r="B110" s="59"/>
      <c r="C110" s="59"/>
      <c r="D110" s="59"/>
      <c r="E110" s="60"/>
    </row>
    <row r="111" spans="1:5" ht="12.75">
      <c r="A111" s="59"/>
      <c r="B111" s="59"/>
      <c r="C111" s="59"/>
      <c r="D111" s="59"/>
      <c r="E111" s="60"/>
    </row>
    <row r="112" spans="1:5" ht="12.75">
      <c r="A112" s="59"/>
      <c r="B112" s="59"/>
      <c r="C112" s="59"/>
      <c r="D112" s="59"/>
      <c r="E112" s="60"/>
    </row>
    <row r="113" spans="1:5" ht="12.75">
      <c r="A113" s="59"/>
      <c r="B113" s="59"/>
      <c r="C113" s="59"/>
      <c r="D113" s="59"/>
      <c r="E113" s="60"/>
    </row>
    <row r="114" spans="1:5" ht="12.75">
      <c r="A114" s="59"/>
      <c r="B114" s="59"/>
      <c r="C114" s="59"/>
      <c r="D114" s="59"/>
      <c r="E114" s="60"/>
    </row>
    <row r="115" spans="1:5" ht="12.75">
      <c r="A115" s="59"/>
      <c r="B115" s="59"/>
      <c r="C115" s="59"/>
      <c r="D115" s="59"/>
      <c r="E115" s="60"/>
    </row>
    <row r="116" spans="1:5" ht="12.75">
      <c r="A116" s="59"/>
      <c r="B116" s="59"/>
      <c r="C116" s="59"/>
      <c r="D116" s="59"/>
      <c r="E116" s="60"/>
    </row>
    <row r="117" spans="1:5" ht="12.75">
      <c r="A117" s="59"/>
      <c r="B117" s="59"/>
      <c r="C117" s="59"/>
      <c r="D117" s="59"/>
      <c r="E117" s="60"/>
    </row>
    <row r="118" spans="1:5" ht="12.75">
      <c r="A118" s="59"/>
      <c r="B118" s="59"/>
      <c r="C118" s="59"/>
      <c r="D118" s="59"/>
      <c r="E118" s="60"/>
    </row>
    <row r="119" spans="1:5" ht="12.75">
      <c r="A119" s="59"/>
      <c r="B119" s="59"/>
      <c r="C119" s="59"/>
      <c r="D119" s="59"/>
      <c r="E119" s="60"/>
    </row>
    <row r="120" spans="1:5" ht="12.75">
      <c r="A120" s="59"/>
      <c r="B120" s="59"/>
      <c r="C120" s="59"/>
      <c r="D120" s="59"/>
      <c r="E120" s="60"/>
    </row>
    <row r="121" spans="1:5" ht="12.75">
      <c r="A121" s="59"/>
      <c r="B121" s="59"/>
      <c r="C121" s="59"/>
      <c r="D121" s="59"/>
      <c r="E121" s="60"/>
    </row>
    <row r="122" spans="1:5" ht="12.75">
      <c r="A122" s="59"/>
      <c r="B122" s="59"/>
      <c r="C122" s="59"/>
      <c r="D122" s="59"/>
      <c r="E122" s="60"/>
    </row>
    <row r="123" spans="1:5" ht="12.75">
      <c r="A123" s="59"/>
      <c r="B123" s="59"/>
      <c r="C123" s="59"/>
      <c r="D123" s="59"/>
      <c r="E123" s="60"/>
    </row>
    <row r="124" spans="1:5" ht="12.75">
      <c r="A124" s="59"/>
      <c r="B124" s="59"/>
      <c r="C124" s="59"/>
      <c r="D124" s="59"/>
      <c r="E124" s="60"/>
    </row>
    <row r="125" spans="1:5" ht="12.75">
      <c r="A125" s="59"/>
      <c r="B125" s="59"/>
      <c r="C125" s="59"/>
      <c r="D125" s="59"/>
      <c r="E125" s="60"/>
    </row>
    <row r="126" spans="1:5" ht="12.75">
      <c r="A126" s="59"/>
      <c r="B126" s="59"/>
      <c r="C126" s="59"/>
      <c r="D126" s="59"/>
      <c r="E126" s="60"/>
    </row>
    <row r="127" spans="1:5" ht="12.75">
      <c r="A127" s="59"/>
      <c r="B127" s="59"/>
      <c r="C127" s="59"/>
      <c r="D127" s="59"/>
      <c r="E127" s="60"/>
    </row>
    <row r="128" spans="1:5" ht="12.75">
      <c r="A128" s="59"/>
      <c r="B128" s="59"/>
      <c r="C128" s="59"/>
      <c r="D128" s="59"/>
      <c r="E128" s="60"/>
    </row>
    <row r="129" spans="1:5" ht="12.75">
      <c r="A129" s="59"/>
      <c r="B129" s="59"/>
      <c r="C129" s="59"/>
      <c r="D129" s="59"/>
      <c r="E129" s="60"/>
    </row>
    <row r="130" spans="1:5" ht="12.75">
      <c r="A130" s="59"/>
      <c r="B130" s="59"/>
      <c r="C130" s="59"/>
      <c r="D130" s="59"/>
      <c r="E130" s="60"/>
    </row>
    <row r="131" spans="1:5" ht="12.75">
      <c r="A131" s="59"/>
      <c r="B131" s="59"/>
      <c r="C131" s="59"/>
      <c r="D131" s="59"/>
      <c r="E131" s="60"/>
    </row>
    <row r="132" spans="1:5" ht="12.75">
      <c r="A132" s="59"/>
      <c r="B132" s="59"/>
      <c r="C132" s="59"/>
      <c r="D132" s="59"/>
      <c r="E132" s="60"/>
    </row>
    <row r="133" spans="1:5" ht="12.75">
      <c r="A133" s="59"/>
      <c r="B133" s="59"/>
      <c r="C133" s="59"/>
      <c r="D133" s="59"/>
      <c r="E133" s="60"/>
    </row>
    <row r="134" spans="1:5" ht="12.75">
      <c r="A134" s="59"/>
      <c r="B134" s="59"/>
      <c r="C134" s="59"/>
      <c r="D134" s="59"/>
      <c r="E134" s="60"/>
    </row>
    <row r="135" spans="1:5" ht="12.75">
      <c r="A135" s="59"/>
      <c r="B135" s="59"/>
      <c r="C135" s="59"/>
      <c r="D135" s="59"/>
      <c r="E135" s="60"/>
    </row>
    <row r="136" spans="1:5" ht="12.75">
      <c r="A136" s="59"/>
      <c r="B136" s="59"/>
      <c r="C136" s="59"/>
      <c r="D136" s="59"/>
      <c r="E136" s="60"/>
    </row>
    <row r="137" spans="1:5" ht="12.75">
      <c r="A137" s="59"/>
      <c r="B137" s="59"/>
      <c r="C137" s="59"/>
      <c r="D137" s="59"/>
      <c r="E137" s="60"/>
    </row>
    <row r="138" spans="1:5" ht="12.75">
      <c r="A138" s="59"/>
      <c r="B138" s="59"/>
      <c r="C138" s="59"/>
      <c r="D138" s="59"/>
      <c r="E138" s="60"/>
    </row>
    <row r="139" spans="1:5" ht="12.75">
      <c r="A139" s="59"/>
      <c r="B139" s="59"/>
      <c r="C139" s="59"/>
      <c r="D139" s="59"/>
      <c r="E139" s="60"/>
    </row>
  </sheetData>
  <sheetProtection selectLockedCells="1" selectUnlockedCells="1"/>
  <mergeCells count="4">
    <mergeCell ref="A4:E4"/>
    <mergeCell ref="A5:E5"/>
    <mergeCell ref="A6:E6"/>
    <mergeCell ref="D8:E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headerFooter differentFirst="1" alignWithMargins="0">
    <oddHeader>&amp;CСтраница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138"/>
  <sheetViews>
    <sheetView workbookViewId="0" topLeftCell="A1">
      <selection activeCell="F60" sqref="F60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18.57421875" style="34" customWidth="1"/>
  </cols>
  <sheetData>
    <row r="1" spans="1:4" ht="12.75">
      <c r="A1" s="35"/>
      <c r="B1" s="35"/>
      <c r="C1" s="35"/>
      <c r="D1" s="36"/>
    </row>
    <row r="2" spans="1:4" ht="21.75" customHeight="1">
      <c r="A2" s="35"/>
      <c r="B2" s="35"/>
      <c r="C2" s="35"/>
      <c r="D2" s="36"/>
    </row>
    <row r="3" spans="1:4" ht="19.5" customHeight="1">
      <c r="A3" s="35"/>
      <c r="B3" s="35"/>
      <c r="C3" s="35"/>
      <c r="D3" s="36"/>
    </row>
    <row r="4" spans="1:4" ht="3" customHeight="1">
      <c r="A4" s="35"/>
      <c r="B4" s="35"/>
      <c r="C4" s="35"/>
      <c r="D4" s="36"/>
    </row>
    <row r="5" spans="1:4" ht="12.75">
      <c r="A5" s="35"/>
      <c r="B5" s="35"/>
      <c r="C5" s="35"/>
      <c r="D5" s="36"/>
    </row>
    <row r="6" spans="1:4" ht="15.75" customHeight="1">
      <c r="A6" s="211" t="s">
        <v>49</v>
      </c>
      <c r="B6" s="211"/>
      <c r="C6" s="211"/>
      <c r="D6" s="211"/>
    </row>
    <row r="7" spans="1:4" ht="15.75" customHeight="1">
      <c r="A7" s="211" t="s">
        <v>50</v>
      </c>
      <c r="B7" s="211"/>
      <c r="C7" s="211"/>
      <c r="D7" s="211"/>
    </row>
    <row r="8" spans="1:4" ht="15.75" customHeight="1">
      <c r="A8" s="211" t="s">
        <v>159</v>
      </c>
      <c r="B8" s="211"/>
      <c r="C8" s="211"/>
      <c r="D8" s="211"/>
    </row>
    <row r="9" spans="1:4" ht="31.5">
      <c r="A9" s="37" t="s">
        <v>51</v>
      </c>
      <c r="B9" s="38" t="s">
        <v>52</v>
      </c>
      <c r="C9" s="38" t="s">
        <v>53</v>
      </c>
      <c r="D9" s="39" t="s">
        <v>54</v>
      </c>
    </row>
    <row r="10" spans="1:5" ht="17.25" customHeight="1">
      <c r="A10" s="40" t="s">
        <v>55</v>
      </c>
      <c r="B10" s="41" t="s">
        <v>56</v>
      </c>
      <c r="C10" s="41" t="s">
        <v>57</v>
      </c>
      <c r="D10" s="133">
        <f>D11+D12+D13+D14+D15</f>
        <v>20760</v>
      </c>
      <c r="E10" s="42"/>
    </row>
    <row r="11" spans="1:5" s="46" customFormat="1" ht="30">
      <c r="A11" s="43" t="s">
        <v>58</v>
      </c>
      <c r="B11" s="44" t="s">
        <v>56</v>
      </c>
      <c r="C11" s="44" t="s">
        <v>59</v>
      </c>
      <c r="D11" s="134">
        <v>2182</v>
      </c>
      <c r="E11" s="45"/>
    </row>
    <row r="12" spans="1:5" ht="45">
      <c r="A12" s="47" t="s">
        <v>61</v>
      </c>
      <c r="B12" s="44" t="s">
        <v>56</v>
      </c>
      <c r="C12" s="44" t="s">
        <v>62</v>
      </c>
      <c r="D12" s="134">
        <v>15843</v>
      </c>
      <c r="E12" s="42"/>
    </row>
    <row r="13" spans="1:5" ht="45">
      <c r="A13" s="47" t="s">
        <v>63</v>
      </c>
      <c r="B13" s="44" t="s">
        <v>56</v>
      </c>
      <c r="C13" s="44" t="s">
        <v>64</v>
      </c>
      <c r="D13" s="134">
        <v>18</v>
      </c>
      <c r="E13" s="42"/>
    </row>
    <row r="14" spans="1:5" ht="17.25" customHeight="1">
      <c r="A14" s="47" t="s">
        <v>65</v>
      </c>
      <c r="B14" s="44" t="s">
        <v>56</v>
      </c>
      <c r="C14" s="44" t="s">
        <v>66</v>
      </c>
      <c r="D14" s="134">
        <v>97</v>
      </c>
      <c r="E14" s="42"/>
    </row>
    <row r="15" spans="1:5" ht="18" customHeight="1">
      <c r="A15" s="47" t="s">
        <v>67</v>
      </c>
      <c r="B15" s="44" t="s">
        <v>56</v>
      </c>
      <c r="C15" s="44" t="s">
        <v>68</v>
      </c>
      <c r="D15" s="134">
        <v>2620</v>
      </c>
      <c r="E15" s="42"/>
    </row>
    <row r="16" spans="1:5" ht="18" customHeight="1">
      <c r="A16" s="40" t="s">
        <v>69</v>
      </c>
      <c r="B16" s="41" t="s">
        <v>59</v>
      </c>
      <c r="C16" s="41" t="s">
        <v>57</v>
      </c>
      <c r="D16" s="133">
        <f>D17</f>
        <v>1883</v>
      </c>
      <c r="E16" s="42"/>
    </row>
    <row r="17" spans="1:5" ht="18" customHeight="1">
      <c r="A17" s="47" t="s">
        <v>70</v>
      </c>
      <c r="B17" s="44" t="s">
        <v>59</v>
      </c>
      <c r="C17" s="44" t="s">
        <v>60</v>
      </c>
      <c r="D17" s="134">
        <v>1883</v>
      </c>
      <c r="E17" s="42"/>
    </row>
    <row r="18" spans="1:5" s="50" customFormat="1" ht="31.5">
      <c r="A18" s="48" t="s">
        <v>71</v>
      </c>
      <c r="B18" s="41" t="s">
        <v>60</v>
      </c>
      <c r="C18" s="41" t="s">
        <v>57</v>
      </c>
      <c r="D18" s="133">
        <f>D19+D20</f>
        <v>2822.6</v>
      </c>
      <c r="E18" s="49"/>
    </row>
    <row r="19" spans="1:5" ht="31.5" customHeight="1">
      <c r="A19" s="43" t="s">
        <v>72</v>
      </c>
      <c r="B19" s="44" t="s">
        <v>60</v>
      </c>
      <c r="C19" s="44" t="s">
        <v>73</v>
      </c>
      <c r="D19" s="134">
        <v>2301.6</v>
      </c>
      <c r="E19" s="42"/>
    </row>
    <row r="20" spans="1:5" s="35" customFormat="1" ht="30">
      <c r="A20" s="43" t="s">
        <v>74</v>
      </c>
      <c r="B20" s="44" t="s">
        <v>60</v>
      </c>
      <c r="C20" s="44" t="s">
        <v>75</v>
      </c>
      <c r="D20" s="134">
        <v>521</v>
      </c>
      <c r="E20" s="51"/>
    </row>
    <row r="21" spans="1:5" ht="18" customHeight="1">
      <c r="A21" s="40" t="s">
        <v>76</v>
      </c>
      <c r="B21" s="41" t="s">
        <v>62</v>
      </c>
      <c r="C21" s="41" t="s">
        <v>57</v>
      </c>
      <c r="D21" s="135">
        <f>D23+D22</f>
        <v>5410</v>
      </c>
      <c r="E21" s="42"/>
    </row>
    <row r="22" spans="1:5" ht="18" customHeight="1">
      <c r="A22" s="47" t="s">
        <v>269</v>
      </c>
      <c r="B22" s="44" t="s">
        <v>62</v>
      </c>
      <c r="C22" s="44" t="s">
        <v>56</v>
      </c>
      <c r="D22" s="136">
        <v>550</v>
      </c>
      <c r="E22" s="42"/>
    </row>
    <row r="23" spans="1:5" ht="17.25" customHeight="1">
      <c r="A23" s="47" t="s">
        <v>79</v>
      </c>
      <c r="B23" s="44" t="s">
        <v>62</v>
      </c>
      <c r="C23" s="44" t="s">
        <v>80</v>
      </c>
      <c r="D23" s="136">
        <v>4860</v>
      </c>
      <c r="E23" s="42"/>
    </row>
    <row r="24" spans="1:5" ht="18" customHeight="1">
      <c r="A24" s="40" t="s">
        <v>81</v>
      </c>
      <c r="B24" s="41" t="s">
        <v>77</v>
      </c>
      <c r="C24" s="41" t="s">
        <v>57</v>
      </c>
      <c r="D24" s="133">
        <f>D25+D26</f>
        <v>19425</v>
      </c>
      <c r="E24" s="42"/>
    </row>
    <row r="25" spans="1:5" ht="17.25" customHeight="1">
      <c r="A25" s="47" t="s">
        <v>82</v>
      </c>
      <c r="B25" s="44" t="s">
        <v>77</v>
      </c>
      <c r="C25" s="44" t="s">
        <v>56</v>
      </c>
      <c r="D25" s="134">
        <v>527</v>
      </c>
      <c r="E25" s="42"/>
    </row>
    <row r="26" spans="1:5" ht="18" customHeight="1">
      <c r="A26" s="47" t="s">
        <v>83</v>
      </c>
      <c r="B26" s="44" t="s">
        <v>77</v>
      </c>
      <c r="C26" s="44" t="s">
        <v>60</v>
      </c>
      <c r="D26" s="134">
        <v>18898</v>
      </c>
      <c r="E26" s="42"/>
    </row>
    <row r="27" spans="1:5" ht="15.75">
      <c r="A27" s="40" t="s">
        <v>84</v>
      </c>
      <c r="B27" s="41" t="s">
        <v>78</v>
      </c>
      <c r="C27" s="41" t="s">
        <v>57</v>
      </c>
      <c r="D27" s="133">
        <f>D28</f>
        <v>164</v>
      </c>
      <c r="E27" s="42"/>
    </row>
    <row r="28" spans="1:5" ht="17.25" customHeight="1">
      <c r="A28" s="47" t="s">
        <v>85</v>
      </c>
      <c r="B28" s="44" t="s">
        <v>78</v>
      </c>
      <c r="C28" s="44" t="s">
        <v>78</v>
      </c>
      <c r="D28" s="134">
        <v>164</v>
      </c>
      <c r="E28" s="42"/>
    </row>
    <row r="29" spans="1:5" ht="15.75">
      <c r="A29" s="40" t="s">
        <v>86</v>
      </c>
      <c r="B29" s="41" t="s">
        <v>87</v>
      </c>
      <c r="C29" s="41" t="s">
        <v>57</v>
      </c>
      <c r="D29" s="133">
        <f>D30</f>
        <v>2140</v>
      </c>
      <c r="E29" s="42"/>
    </row>
    <row r="30" spans="1:5" ht="17.25" customHeight="1">
      <c r="A30" s="47" t="s">
        <v>88</v>
      </c>
      <c r="B30" s="44" t="s">
        <v>87</v>
      </c>
      <c r="C30" s="44" t="s">
        <v>56</v>
      </c>
      <c r="D30" s="134">
        <v>2140</v>
      </c>
      <c r="E30" s="42"/>
    </row>
    <row r="31" spans="1:5" ht="18" customHeight="1">
      <c r="A31" s="40" t="s">
        <v>89</v>
      </c>
      <c r="B31" s="41" t="s">
        <v>73</v>
      </c>
      <c r="C31" s="41" t="s">
        <v>57</v>
      </c>
      <c r="D31" s="133">
        <f>D32</f>
        <v>302</v>
      </c>
      <c r="E31" s="42"/>
    </row>
    <row r="32" spans="1:5" ht="15">
      <c r="A32" s="47" t="s">
        <v>90</v>
      </c>
      <c r="B32" s="44" t="s">
        <v>73</v>
      </c>
      <c r="C32" s="44" t="s">
        <v>56</v>
      </c>
      <c r="D32" s="134">
        <v>302</v>
      </c>
      <c r="E32" s="42"/>
    </row>
    <row r="33" spans="1:5" ht="16.5" customHeight="1">
      <c r="A33" s="40" t="s">
        <v>91</v>
      </c>
      <c r="B33" s="41" t="s">
        <v>66</v>
      </c>
      <c r="C33" s="41" t="s">
        <v>57</v>
      </c>
      <c r="D33" s="133">
        <f>D34</f>
        <v>8128</v>
      </c>
      <c r="E33" s="42"/>
    </row>
    <row r="34" spans="1:5" ht="16.5" customHeight="1">
      <c r="A34" s="47" t="s">
        <v>92</v>
      </c>
      <c r="B34" s="44" t="s">
        <v>66</v>
      </c>
      <c r="C34" s="44" t="s">
        <v>59</v>
      </c>
      <c r="D34" s="134">
        <v>8128</v>
      </c>
      <c r="E34" s="42"/>
    </row>
    <row r="35" spans="1:5" ht="17.25" customHeight="1">
      <c r="A35" s="54" t="s">
        <v>93</v>
      </c>
      <c r="B35" s="41"/>
      <c r="C35" s="41"/>
      <c r="D35" s="133">
        <f>D10+D16+D18+D21+D24+D27+D29+D31+D33</f>
        <v>61034.6</v>
      </c>
      <c r="E35" s="42"/>
    </row>
    <row r="36" spans="1:4" ht="12.75">
      <c r="A36" s="55"/>
      <c r="B36" s="55"/>
      <c r="C36" s="55"/>
      <c r="D36" s="56"/>
    </row>
    <row r="37" spans="1:4" ht="12.75">
      <c r="A37" s="55"/>
      <c r="B37" s="55"/>
      <c r="C37" s="55"/>
      <c r="D37" s="57"/>
    </row>
    <row r="38" spans="1:4" ht="12.75">
      <c r="A38" s="55"/>
      <c r="B38" s="55"/>
      <c r="C38" s="55"/>
      <c r="D38" s="58"/>
    </row>
    <row r="39" spans="1:4" ht="12.75">
      <c r="A39" s="55"/>
      <c r="B39" s="55"/>
      <c r="C39" s="55"/>
      <c r="D39" s="56"/>
    </row>
    <row r="40" spans="1:4" ht="12.75">
      <c r="A40" s="59"/>
      <c r="B40" s="59"/>
      <c r="C40" s="59"/>
      <c r="D40" s="60"/>
    </row>
    <row r="41" spans="1:4" ht="12.75">
      <c r="A41" s="59"/>
      <c r="B41" s="59"/>
      <c r="C41" s="59"/>
      <c r="D41" s="60"/>
    </row>
    <row r="42" spans="1:4" ht="12.75">
      <c r="A42" s="59"/>
      <c r="B42" s="59"/>
      <c r="C42" s="59"/>
      <c r="D42" s="60"/>
    </row>
    <row r="43" spans="1:4" ht="12.75">
      <c r="A43" s="59"/>
      <c r="B43" s="59"/>
      <c r="C43" s="59"/>
      <c r="D43" s="60"/>
    </row>
    <row r="44" spans="1:4" ht="12.75">
      <c r="A44" s="59"/>
      <c r="B44" s="59"/>
      <c r="C44" s="59"/>
      <c r="D44" s="60"/>
    </row>
    <row r="45" spans="1:4" ht="12.75">
      <c r="A45" s="59"/>
      <c r="B45" s="59"/>
      <c r="C45" s="59"/>
      <c r="D45" s="60"/>
    </row>
    <row r="46" spans="1:4" ht="12.75">
      <c r="A46" s="59"/>
      <c r="B46" s="59"/>
      <c r="C46" s="59"/>
      <c r="D46" s="60"/>
    </row>
    <row r="47" spans="1:4" ht="12.75">
      <c r="A47" s="59"/>
      <c r="B47" s="59"/>
      <c r="C47" s="59"/>
      <c r="D47" s="60"/>
    </row>
    <row r="48" spans="1:4" ht="12.75">
      <c r="A48" s="59"/>
      <c r="B48" s="59"/>
      <c r="C48" s="59"/>
      <c r="D48" s="60"/>
    </row>
    <row r="49" spans="1:4" ht="12.75">
      <c r="A49" s="59"/>
      <c r="B49" s="59"/>
      <c r="C49" s="59"/>
      <c r="D49" s="60"/>
    </row>
    <row r="50" spans="1:4" ht="12.75">
      <c r="A50" s="59"/>
      <c r="B50" s="59"/>
      <c r="C50" s="59"/>
      <c r="D50" s="60"/>
    </row>
    <row r="51" spans="1:4" ht="12.75">
      <c r="A51" s="59"/>
      <c r="B51" s="59"/>
      <c r="C51" s="59"/>
      <c r="D51" s="60"/>
    </row>
    <row r="52" spans="1:4" ht="12.75">
      <c r="A52" s="59"/>
      <c r="B52" s="59"/>
      <c r="C52" s="59"/>
      <c r="D52" s="60"/>
    </row>
    <row r="53" spans="1:4" ht="12.75">
      <c r="A53" s="59"/>
      <c r="B53" s="59"/>
      <c r="C53" s="59"/>
      <c r="D53" s="60"/>
    </row>
    <row r="54" spans="1:4" ht="12.75">
      <c r="A54" s="59"/>
      <c r="B54" s="59"/>
      <c r="C54" s="59"/>
      <c r="D54" s="60"/>
    </row>
    <row r="55" spans="1:4" ht="12.75">
      <c r="A55" s="59"/>
      <c r="B55" s="59"/>
      <c r="C55" s="59"/>
      <c r="D55" s="60"/>
    </row>
    <row r="56" spans="1:4" ht="12.75">
      <c r="A56" s="59"/>
      <c r="B56" s="59"/>
      <c r="C56" s="59"/>
      <c r="D56" s="60"/>
    </row>
    <row r="57" spans="1:4" ht="12.75">
      <c r="A57" s="59"/>
      <c r="B57" s="59"/>
      <c r="C57" s="59"/>
      <c r="D57" s="60"/>
    </row>
    <row r="58" spans="1:4" ht="12.75">
      <c r="A58" s="59"/>
      <c r="B58" s="59"/>
      <c r="C58" s="59"/>
      <c r="D58" s="60"/>
    </row>
    <row r="59" spans="1:4" ht="12.75">
      <c r="A59" s="59"/>
      <c r="B59" s="59"/>
      <c r="C59" s="59"/>
      <c r="D59" s="60"/>
    </row>
    <row r="60" spans="1:4" ht="12.75">
      <c r="A60" s="59"/>
      <c r="B60" s="59"/>
      <c r="C60" s="59"/>
      <c r="D60" s="60"/>
    </row>
    <row r="61" spans="1:4" ht="12.75">
      <c r="A61" s="59"/>
      <c r="B61" s="59"/>
      <c r="C61" s="59"/>
      <c r="D61" s="60"/>
    </row>
    <row r="62" spans="1:4" ht="12.75">
      <c r="A62" s="59"/>
      <c r="B62" s="59"/>
      <c r="C62" s="59"/>
      <c r="D62" s="60"/>
    </row>
    <row r="63" spans="1:4" ht="12.75">
      <c r="A63" s="59"/>
      <c r="B63" s="59"/>
      <c r="C63" s="59"/>
      <c r="D63" s="60"/>
    </row>
    <row r="64" spans="1:4" ht="12.75">
      <c r="A64" s="59"/>
      <c r="B64" s="59"/>
      <c r="C64" s="59"/>
      <c r="D64" s="60"/>
    </row>
    <row r="65" spans="1:4" ht="12.75">
      <c r="A65" s="59"/>
      <c r="B65" s="59"/>
      <c r="C65" s="59"/>
      <c r="D65" s="60"/>
    </row>
    <row r="66" spans="1:4" ht="12.75">
      <c r="A66" s="59"/>
      <c r="B66" s="59"/>
      <c r="C66" s="59"/>
      <c r="D66" s="60"/>
    </row>
    <row r="67" spans="1:4" ht="12.75">
      <c r="A67" s="59"/>
      <c r="B67" s="59"/>
      <c r="C67" s="59"/>
      <c r="D67" s="60"/>
    </row>
    <row r="68" spans="1:4" ht="12.75">
      <c r="A68" s="59"/>
      <c r="B68" s="59"/>
      <c r="C68" s="59"/>
      <c r="D68" s="60"/>
    </row>
    <row r="69" spans="1:4" ht="12.75">
      <c r="A69" s="59"/>
      <c r="B69" s="59"/>
      <c r="C69" s="59"/>
      <c r="D69" s="60"/>
    </row>
    <row r="70" spans="1:4" ht="12.75">
      <c r="A70" s="59"/>
      <c r="B70" s="59"/>
      <c r="C70" s="59"/>
      <c r="D70" s="60"/>
    </row>
    <row r="71" spans="1:4" ht="12.75">
      <c r="A71" s="59"/>
      <c r="B71" s="59"/>
      <c r="C71" s="59"/>
      <c r="D71" s="60"/>
    </row>
    <row r="72" spans="1:4" ht="12.75">
      <c r="A72" s="59"/>
      <c r="B72" s="59"/>
      <c r="C72" s="59"/>
      <c r="D72" s="60"/>
    </row>
    <row r="73" spans="1:4" ht="12.75">
      <c r="A73" s="59"/>
      <c r="B73" s="59"/>
      <c r="C73" s="59"/>
      <c r="D73" s="60"/>
    </row>
    <row r="74" spans="1:4" ht="12.75">
      <c r="A74" s="59"/>
      <c r="B74" s="59"/>
      <c r="C74" s="59"/>
      <c r="D74" s="60"/>
    </row>
    <row r="75" spans="1:4" ht="12.75">
      <c r="A75" s="59"/>
      <c r="B75" s="59"/>
      <c r="C75" s="59"/>
      <c r="D75" s="60"/>
    </row>
    <row r="76" spans="1:4" ht="12.75">
      <c r="A76" s="59"/>
      <c r="B76" s="59"/>
      <c r="C76" s="59"/>
      <c r="D76" s="60"/>
    </row>
    <row r="77" spans="1:4" ht="12.75">
      <c r="A77" s="59"/>
      <c r="B77" s="59"/>
      <c r="C77" s="59"/>
      <c r="D77" s="60"/>
    </row>
    <row r="78" spans="1:4" ht="12.75">
      <c r="A78" s="59"/>
      <c r="B78" s="59"/>
      <c r="C78" s="59"/>
      <c r="D78" s="60"/>
    </row>
    <row r="79" spans="1:4" ht="12.75">
      <c r="A79" s="59"/>
      <c r="B79" s="59"/>
      <c r="C79" s="59"/>
      <c r="D79" s="60"/>
    </row>
    <row r="80" spans="1:4" ht="12.75">
      <c r="A80" s="59"/>
      <c r="B80" s="59"/>
      <c r="C80" s="59"/>
      <c r="D80" s="60"/>
    </row>
    <row r="81" spans="1:4" ht="12.75">
      <c r="A81" s="59"/>
      <c r="B81" s="59"/>
      <c r="C81" s="59"/>
      <c r="D81" s="60"/>
    </row>
    <row r="82" spans="1:4" ht="12.75">
      <c r="A82" s="59"/>
      <c r="B82" s="59"/>
      <c r="C82" s="59"/>
      <c r="D82" s="60"/>
    </row>
    <row r="83" spans="1:4" ht="12.75">
      <c r="A83" s="59"/>
      <c r="B83" s="59"/>
      <c r="C83" s="59"/>
      <c r="D83" s="60"/>
    </row>
    <row r="84" spans="1:4" ht="12.75">
      <c r="A84" s="59"/>
      <c r="B84" s="59"/>
      <c r="C84" s="59"/>
      <c r="D84" s="60"/>
    </row>
    <row r="85" spans="1:4" ht="12.75">
      <c r="A85" s="59"/>
      <c r="B85" s="59"/>
      <c r="C85" s="59"/>
      <c r="D85" s="60"/>
    </row>
    <row r="86" spans="1:4" ht="12.75">
      <c r="A86" s="59"/>
      <c r="B86" s="59"/>
      <c r="C86" s="59"/>
      <c r="D86" s="60"/>
    </row>
    <row r="87" spans="1:4" ht="12.75">
      <c r="A87" s="59"/>
      <c r="B87" s="59"/>
      <c r="C87" s="59"/>
      <c r="D87" s="60"/>
    </row>
    <row r="88" spans="1:4" ht="12.75">
      <c r="A88" s="59"/>
      <c r="B88" s="59"/>
      <c r="C88" s="59"/>
      <c r="D88" s="60"/>
    </row>
    <row r="89" spans="1:4" ht="12.75">
      <c r="A89" s="59"/>
      <c r="B89" s="59"/>
      <c r="C89" s="59"/>
      <c r="D89" s="60"/>
    </row>
    <row r="90" spans="1:4" ht="12.75">
      <c r="A90" s="59"/>
      <c r="B90" s="59"/>
      <c r="C90" s="59"/>
      <c r="D90" s="60"/>
    </row>
    <row r="91" spans="1:4" ht="12.75">
      <c r="A91" s="59"/>
      <c r="B91" s="59"/>
      <c r="C91" s="59"/>
      <c r="D91" s="60"/>
    </row>
    <row r="92" spans="1:4" ht="12.75">
      <c r="A92" s="59"/>
      <c r="B92" s="59"/>
      <c r="C92" s="59"/>
      <c r="D92" s="60"/>
    </row>
    <row r="93" spans="1:4" ht="12.75">
      <c r="A93" s="59"/>
      <c r="B93" s="59"/>
      <c r="C93" s="59"/>
      <c r="D93" s="60"/>
    </row>
    <row r="94" spans="1:4" ht="12.75">
      <c r="A94" s="59"/>
      <c r="B94" s="59"/>
      <c r="C94" s="59"/>
      <c r="D94" s="60"/>
    </row>
    <row r="95" spans="1:4" ht="12.75">
      <c r="A95" s="59"/>
      <c r="B95" s="59"/>
      <c r="C95" s="59"/>
      <c r="D95" s="60"/>
    </row>
    <row r="96" spans="1:4" ht="12.75">
      <c r="A96" s="59"/>
      <c r="B96" s="59"/>
      <c r="C96" s="59"/>
      <c r="D96" s="60"/>
    </row>
    <row r="97" spans="1:4" ht="12.75">
      <c r="A97" s="59"/>
      <c r="B97" s="59"/>
      <c r="C97" s="59"/>
      <c r="D97" s="60"/>
    </row>
    <row r="98" spans="1:4" ht="12.75">
      <c r="A98" s="59"/>
      <c r="B98" s="59"/>
      <c r="C98" s="59"/>
      <c r="D98" s="60"/>
    </row>
    <row r="99" spans="1:4" ht="12.75">
      <c r="A99" s="59"/>
      <c r="B99" s="59"/>
      <c r="C99" s="59"/>
      <c r="D99" s="60"/>
    </row>
    <row r="100" spans="1:4" ht="12.75">
      <c r="A100" s="59"/>
      <c r="B100" s="59"/>
      <c r="C100" s="59"/>
      <c r="D100" s="60"/>
    </row>
    <row r="101" spans="1:4" ht="12.75">
      <c r="A101" s="59"/>
      <c r="B101" s="59"/>
      <c r="C101" s="59"/>
      <c r="D101" s="60"/>
    </row>
    <row r="102" spans="1:4" ht="12.75">
      <c r="A102" s="59"/>
      <c r="B102" s="59"/>
      <c r="C102" s="59"/>
      <c r="D102" s="60"/>
    </row>
    <row r="103" spans="1:4" ht="12.75">
      <c r="A103" s="59"/>
      <c r="B103" s="59"/>
      <c r="C103" s="59"/>
      <c r="D103" s="60"/>
    </row>
    <row r="104" spans="1:4" ht="12.75">
      <c r="A104" s="59"/>
      <c r="B104" s="59"/>
      <c r="C104" s="59"/>
      <c r="D104" s="60"/>
    </row>
    <row r="105" spans="1:4" ht="12.75">
      <c r="A105" s="59"/>
      <c r="B105" s="59"/>
      <c r="C105" s="59"/>
      <c r="D105" s="60"/>
    </row>
    <row r="106" spans="1:4" ht="12.75">
      <c r="A106" s="59"/>
      <c r="B106" s="59"/>
      <c r="C106" s="59"/>
      <c r="D106" s="60"/>
    </row>
    <row r="107" spans="1:4" ht="12.75">
      <c r="A107" s="59"/>
      <c r="B107" s="59"/>
      <c r="C107" s="59"/>
      <c r="D107" s="60"/>
    </row>
    <row r="108" spans="1:4" ht="12.75">
      <c r="A108" s="59"/>
      <c r="B108" s="59"/>
      <c r="C108" s="59"/>
      <c r="D108" s="60"/>
    </row>
    <row r="109" spans="1:4" ht="12.75">
      <c r="A109" s="59"/>
      <c r="B109" s="59"/>
      <c r="C109" s="59"/>
      <c r="D109" s="60"/>
    </row>
    <row r="110" spans="1:4" ht="12.75">
      <c r="A110" s="59"/>
      <c r="B110" s="59"/>
      <c r="C110" s="59"/>
      <c r="D110" s="60"/>
    </row>
    <row r="111" spans="1:4" ht="12.75">
      <c r="A111" s="59"/>
      <c r="B111" s="59"/>
      <c r="C111" s="59"/>
      <c r="D111" s="60"/>
    </row>
    <row r="112" spans="1:4" ht="12.75">
      <c r="A112" s="59"/>
      <c r="B112" s="59"/>
      <c r="C112" s="59"/>
      <c r="D112" s="60"/>
    </row>
    <row r="113" spans="1:4" ht="12.75">
      <c r="A113" s="59"/>
      <c r="B113" s="59"/>
      <c r="C113" s="59"/>
      <c r="D113" s="60"/>
    </row>
    <row r="114" spans="1:4" ht="12.75">
      <c r="A114" s="59"/>
      <c r="B114" s="59"/>
      <c r="C114" s="59"/>
      <c r="D114" s="60"/>
    </row>
    <row r="115" spans="1:4" ht="12.75">
      <c r="A115" s="59"/>
      <c r="B115" s="59"/>
      <c r="C115" s="59"/>
      <c r="D115" s="60"/>
    </row>
    <row r="116" spans="1:4" ht="12.75">
      <c r="A116" s="59"/>
      <c r="B116" s="59"/>
      <c r="C116" s="59"/>
      <c r="D116" s="60"/>
    </row>
    <row r="117" spans="1:4" ht="12.75">
      <c r="A117" s="59"/>
      <c r="B117" s="59"/>
      <c r="C117" s="59"/>
      <c r="D117" s="60"/>
    </row>
    <row r="118" spans="1:4" ht="12.75">
      <c r="A118" s="59"/>
      <c r="B118" s="59"/>
      <c r="C118" s="59"/>
      <c r="D118" s="60"/>
    </row>
    <row r="119" spans="1:4" ht="12.75">
      <c r="A119" s="59"/>
      <c r="B119" s="59"/>
      <c r="C119" s="59"/>
      <c r="D119" s="60"/>
    </row>
    <row r="120" spans="1:4" ht="12.75">
      <c r="A120" s="59"/>
      <c r="B120" s="59"/>
      <c r="C120" s="59"/>
      <c r="D120" s="60"/>
    </row>
    <row r="121" spans="1:4" ht="12.75">
      <c r="A121" s="59"/>
      <c r="B121" s="59"/>
      <c r="C121" s="59"/>
      <c r="D121" s="60"/>
    </row>
    <row r="122" spans="1:4" ht="12.75">
      <c r="A122" s="59"/>
      <c r="B122" s="59"/>
      <c r="C122" s="59"/>
      <c r="D122" s="60"/>
    </row>
    <row r="123" spans="1:4" ht="12.75">
      <c r="A123" s="59"/>
      <c r="B123" s="59"/>
      <c r="C123" s="59"/>
      <c r="D123" s="60"/>
    </row>
    <row r="124" spans="1:4" ht="12.75">
      <c r="A124" s="59"/>
      <c r="B124" s="59"/>
      <c r="C124" s="59"/>
      <c r="D124" s="60"/>
    </row>
    <row r="125" spans="1:4" ht="12.75">
      <c r="A125" s="59"/>
      <c r="B125" s="59"/>
      <c r="C125" s="59"/>
      <c r="D125" s="60"/>
    </row>
    <row r="126" spans="1:4" ht="12.75">
      <c r="A126" s="59"/>
      <c r="B126" s="59"/>
      <c r="C126" s="59"/>
      <c r="D126" s="60"/>
    </row>
    <row r="127" spans="1:4" ht="12.75">
      <c r="A127" s="59"/>
      <c r="B127" s="59"/>
      <c r="C127" s="59"/>
      <c r="D127" s="60"/>
    </row>
    <row r="128" spans="1:4" ht="12.75">
      <c r="A128" s="59"/>
      <c r="B128" s="59"/>
      <c r="C128" s="59"/>
      <c r="D128" s="60"/>
    </row>
    <row r="129" spans="1:4" ht="12.75">
      <c r="A129" s="59"/>
      <c r="B129" s="59"/>
      <c r="C129" s="59"/>
      <c r="D129" s="60"/>
    </row>
    <row r="130" spans="1:4" ht="12.75">
      <c r="A130" s="59"/>
      <c r="B130" s="59"/>
      <c r="C130" s="59"/>
      <c r="D130" s="60"/>
    </row>
    <row r="131" spans="1:4" ht="12.75">
      <c r="A131" s="59"/>
      <c r="B131" s="59"/>
      <c r="C131" s="59"/>
      <c r="D131" s="60"/>
    </row>
    <row r="132" spans="1:4" ht="12.75">
      <c r="A132" s="59"/>
      <c r="B132" s="59"/>
      <c r="C132" s="59"/>
      <c r="D132" s="60"/>
    </row>
    <row r="133" spans="1:4" ht="12.75">
      <c r="A133" s="59"/>
      <c r="B133" s="59"/>
      <c r="C133" s="59"/>
      <c r="D133" s="60"/>
    </row>
    <row r="134" spans="1:4" ht="12.75">
      <c r="A134" s="59"/>
      <c r="B134" s="59"/>
      <c r="C134" s="59"/>
      <c r="D134" s="60"/>
    </row>
    <row r="135" spans="1:4" ht="12.75">
      <c r="A135" s="59"/>
      <c r="B135" s="59"/>
      <c r="C135" s="59"/>
      <c r="D135" s="60"/>
    </row>
    <row r="136" spans="1:4" ht="12.75">
      <c r="A136" s="59"/>
      <c r="B136" s="59"/>
      <c r="C136" s="59"/>
      <c r="D136" s="60"/>
    </row>
    <row r="137" spans="1:4" ht="12.75">
      <c r="A137" s="59"/>
      <c r="B137" s="59"/>
      <c r="C137" s="59"/>
      <c r="D137" s="60"/>
    </row>
    <row r="138" spans="1:4" ht="12.75">
      <c r="A138" s="59"/>
      <c r="B138" s="59"/>
      <c r="C138" s="59"/>
      <c r="D138" s="60"/>
    </row>
  </sheetData>
  <sheetProtection selectLockedCells="1" selectUnlockedCells="1"/>
  <mergeCells count="3">
    <mergeCell ref="A6:D6"/>
    <mergeCell ref="A7:D7"/>
    <mergeCell ref="A8:D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headerFooter differentFirst="1" alignWithMargins="0">
    <oddHeader>&amp;CСтраница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I148"/>
  <sheetViews>
    <sheetView view="pageLayout" workbookViewId="0" topLeftCell="A70">
      <selection activeCell="A82" sqref="A82"/>
    </sheetView>
  </sheetViews>
  <sheetFormatPr defaultColWidth="9.140625" defaultRowHeight="12.75"/>
  <cols>
    <col min="1" max="1" width="42.421875" style="61" customWidth="1"/>
    <col min="2" max="2" width="11.7109375" style="61" customWidth="1"/>
    <col min="3" max="3" width="5.140625" style="61" customWidth="1"/>
    <col min="4" max="4" width="4.140625" style="61" customWidth="1"/>
    <col min="5" max="5" width="15.57421875" style="61" customWidth="1"/>
    <col min="6" max="6" width="7.57421875" style="61" customWidth="1"/>
    <col min="7" max="7" width="10.57421875" style="61" customWidth="1"/>
    <col min="8" max="8" width="14.28125" style="61" customWidth="1"/>
    <col min="9" max="9" width="11.421875" style="0" customWidth="1"/>
  </cols>
  <sheetData>
    <row r="1" spans="1:8" ht="18.75" customHeight="1">
      <c r="A1" s="218"/>
      <c r="B1" s="218"/>
      <c r="C1" s="218"/>
      <c r="D1" s="218"/>
      <c r="E1" s="218"/>
      <c r="F1" s="218"/>
      <c r="G1" s="218"/>
      <c r="H1" s="218"/>
    </row>
    <row r="2" spans="1:8" ht="12.75">
      <c r="A2" s="62"/>
      <c r="B2" s="62"/>
      <c r="C2" s="62"/>
      <c r="D2" s="62"/>
      <c r="E2" s="62"/>
      <c r="F2" s="62"/>
      <c r="G2" s="62"/>
      <c r="H2" s="62"/>
    </row>
    <row r="3" spans="1:8" ht="12.75">
      <c r="A3" s="62"/>
      <c r="B3" s="62"/>
      <c r="C3" s="62"/>
      <c r="D3" s="62"/>
      <c r="E3" s="62"/>
      <c r="F3" s="62"/>
      <c r="G3" s="62"/>
      <c r="H3" s="62"/>
    </row>
    <row r="4" spans="1:8" ht="27.75" customHeight="1">
      <c r="A4" s="62"/>
      <c r="B4" s="62"/>
      <c r="C4" s="62"/>
      <c r="D4" s="62"/>
      <c r="E4" s="62"/>
      <c r="F4" s="62"/>
      <c r="G4" s="62"/>
      <c r="H4" s="62"/>
    </row>
    <row r="5" spans="1:8" ht="15.75" customHeight="1">
      <c r="A5" s="219" t="s">
        <v>234</v>
      </c>
      <c r="B5" s="219"/>
      <c r="C5" s="219"/>
      <c r="D5" s="219"/>
      <c r="E5" s="219"/>
      <c r="F5" s="219"/>
      <c r="G5" s="219"/>
      <c r="H5" s="219"/>
    </row>
    <row r="6" spans="1:9" ht="15.75" customHeight="1">
      <c r="A6" s="220" t="s">
        <v>235</v>
      </c>
      <c r="B6" s="220"/>
      <c r="C6" s="220"/>
      <c r="D6" s="220"/>
      <c r="E6" s="220"/>
      <c r="F6" s="220"/>
      <c r="G6" s="220"/>
      <c r="H6" s="220"/>
      <c r="I6" s="63"/>
    </row>
    <row r="7" spans="1:9" ht="15.75" customHeight="1">
      <c r="A7" s="220" t="s">
        <v>236</v>
      </c>
      <c r="B7" s="220"/>
      <c r="C7" s="220"/>
      <c r="D7" s="220"/>
      <c r="E7" s="220"/>
      <c r="F7" s="220"/>
      <c r="G7" s="220"/>
      <c r="H7" s="220"/>
      <c r="I7" s="63"/>
    </row>
    <row r="8" spans="1:9" ht="15.75" customHeight="1">
      <c r="A8" s="220" t="s">
        <v>237</v>
      </c>
      <c r="B8" s="220"/>
      <c r="C8" s="220"/>
      <c r="D8" s="220"/>
      <c r="E8" s="220"/>
      <c r="F8" s="220"/>
      <c r="G8" s="220"/>
      <c r="H8" s="220"/>
      <c r="I8" s="63"/>
    </row>
    <row r="9" spans="1:8" ht="15.75" customHeight="1">
      <c r="A9" s="221" t="s">
        <v>238</v>
      </c>
      <c r="B9" s="221"/>
      <c r="C9" s="221"/>
      <c r="D9" s="221"/>
      <c r="E9" s="221"/>
      <c r="F9" s="221"/>
      <c r="G9" s="221"/>
      <c r="H9" s="221"/>
    </row>
    <row r="10" spans="1:8" ht="15.75" customHeight="1">
      <c r="A10" s="217" t="s">
        <v>241</v>
      </c>
      <c r="B10" s="217"/>
      <c r="C10" s="217"/>
      <c r="D10" s="217"/>
      <c r="E10" s="217"/>
      <c r="F10" s="217"/>
      <c r="G10" s="217"/>
      <c r="H10" s="217"/>
    </row>
    <row r="11" spans="1:8" ht="15.75">
      <c r="A11" s="64"/>
      <c r="B11" s="64"/>
      <c r="C11" s="64"/>
      <c r="D11" s="64"/>
      <c r="E11" s="64"/>
      <c r="F11" s="64"/>
      <c r="G11" s="64" t="s">
        <v>147</v>
      </c>
      <c r="H11" s="64"/>
    </row>
    <row r="12" spans="1:8" ht="15.75" customHeight="1">
      <c r="A12" s="116" t="s">
        <v>51</v>
      </c>
      <c r="B12" s="215" t="s">
        <v>292</v>
      </c>
      <c r="C12" s="117" t="s">
        <v>52</v>
      </c>
      <c r="D12" s="117" t="s">
        <v>96</v>
      </c>
      <c r="E12" s="117" t="s">
        <v>97</v>
      </c>
      <c r="F12" s="117" t="s">
        <v>98</v>
      </c>
      <c r="G12" s="213" t="s">
        <v>148</v>
      </c>
      <c r="H12" s="214"/>
    </row>
    <row r="13" spans="1:8" ht="25.5" customHeight="1">
      <c r="A13" s="118"/>
      <c r="B13" s="216"/>
      <c r="C13" s="119"/>
      <c r="D13" s="119"/>
      <c r="E13" s="119"/>
      <c r="F13" s="119"/>
      <c r="G13" s="151" t="s">
        <v>286</v>
      </c>
      <c r="H13" s="152" t="s">
        <v>288</v>
      </c>
    </row>
    <row r="14" spans="1:8" ht="25.5" customHeight="1">
      <c r="A14" s="118"/>
      <c r="B14" s="216"/>
      <c r="C14" s="119"/>
      <c r="D14" s="119"/>
      <c r="E14" s="119"/>
      <c r="F14" s="119"/>
      <c r="G14" s="153" t="s">
        <v>287</v>
      </c>
      <c r="H14" s="153" t="s">
        <v>287</v>
      </c>
    </row>
    <row r="15" spans="1:8" ht="39" customHeight="1">
      <c r="A15" s="110" t="s">
        <v>240</v>
      </c>
      <c r="B15" s="173" t="s">
        <v>239</v>
      </c>
      <c r="C15" s="108"/>
      <c r="D15" s="108"/>
      <c r="E15" s="108"/>
      <c r="F15" s="108"/>
      <c r="G15" s="174">
        <f>G146</f>
        <v>57932</v>
      </c>
      <c r="H15" s="174">
        <f>H146</f>
        <v>59426.3</v>
      </c>
    </row>
    <row r="16" spans="1:8" ht="31.5">
      <c r="A16" s="108" t="s">
        <v>55</v>
      </c>
      <c r="B16" s="108" t="s">
        <v>239</v>
      </c>
      <c r="C16" s="108" t="s">
        <v>56</v>
      </c>
      <c r="D16" s="108" t="s">
        <v>57</v>
      </c>
      <c r="E16" s="108"/>
      <c r="F16" s="108"/>
      <c r="G16" s="145">
        <f>G17+G22+G33+G38+G43</f>
        <v>17974.8</v>
      </c>
      <c r="H16" s="145">
        <f>H17+H22+H33+H38+H43</f>
        <v>18012.5</v>
      </c>
    </row>
    <row r="17" spans="1:8" ht="63">
      <c r="A17" s="108" t="s">
        <v>58</v>
      </c>
      <c r="B17" s="108" t="s">
        <v>239</v>
      </c>
      <c r="C17" s="108" t="s">
        <v>56</v>
      </c>
      <c r="D17" s="108" t="s">
        <v>59</v>
      </c>
      <c r="E17" s="108"/>
      <c r="F17" s="108"/>
      <c r="G17" s="145">
        <f aca="true" t="shared" si="0" ref="G17:H20">G18</f>
        <v>2270</v>
      </c>
      <c r="H17" s="145">
        <f t="shared" si="0"/>
        <v>2270</v>
      </c>
    </row>
    <row r="18" spans="1:8" ht="68.25" customHeight="1">
      <c r="A18" s="107" t="s">
        <v>165</v>
      </c>
      <c r="B18" s="111" t="s">
        <v>239</v>
      </c>
      <c r="C18" s="111" t="s">
        <v>56</v>
      </c>
      <c r="D18" s="111" t="s">
        <v>59</v>
      </c>
      <c r="E18" s="107" t="s">
        <v>164</v>
      </c>
      <c r="F18" s="111"/>
      <c r="G18" s="144">
        <f t="shared" si="0"/>
        <v>2270</v>
      </c>
      <c r="H18" s="144">
        <f t="shared" si="0"/>
        <v>2270</v>
      </c>
    </row>
    <row r="19" spans="1:8" ht="75">
      <c r="A19" s="107" t="s">
        <v>166</v>
      </c>
      <c r="B19" s="111" t="s">
        <v>239</v>
      </c>
      <c r="C19" s="111" t="s">
        <v>56</v>
      </c>
      <c r="D19" s="111" t="s">
        <v>59</v>
      </c>
      <c r="E19" s="107" t="s">
        <v>167</v>
      </c>
      <c r="F19" s="107"/>
      <c r="G19" s="144">
        <f t="shared" si="0"/>
        <v>2270</v>
      </c>
      <c r="H19" s="144">
        <f t="shared" si="0"/>
        <v>2270</v>
      </c>
    </row>
    <row r="20" spans="1:8" ht="105">
      <c r="A20" s="107" t="s">
        <v>168</v>
      </c>
      <c r="B20" s="111" t="s">
        <v>239</v>
      </c>
      <c r="C20" s="111" t="s">
        <v>56</v>
      </c>
      <c r="D20" s="111" t="s">
        <v>59</v>
      </c>
      <c r="E20" s="107" t="s">
        <v>167</v>
      </c>
      <c r="F20" s="107">
        <v>100</v>
      </c>
      <c r="G20" s="144">
        <f t="shared" si="0"/>
        <v>2270</v>
      </c>
      <c r="H20" s="144">
        <f t="shared" si="0"/>
        <v>2270</v>
      </c>
    </row>
    <row r="21" spans="1:8" ht="33" customHeight="1">
      <c r="A21" s="107" t="s">
        <v>102</v>
      </c>
      <c r="B21" s="111" t="s">
        <v>239</v>
      </c>
      <c r="C21" s="111" t="s">
        <v>56</v>
      </c>
      <c r="D21" s="111" t="s">
        <v>59</v>
      </c>
      <c r="E21" s="107" t="s">
        <v>167</v>
      </c>
      <c r="F21" s="107">
        <v>120</v>
      </c>
      <c r="G21" s="144">
        <v>2270</v>
      </c>
      <c r="H21" s="144">
        <v>2270</v>
      </c>
    </row>
    <row r="22" spans="1:8" ht="126">
      <c r="A22" s="108" t="s">
        <v>61</v>
      </c>
      <c r="B22" s="108" t="s">
        <v>239</v>
      </c>
      <c r="C22" s="108" t="s">
        <v>56</v>
      </c>
      <c r="D22" s="108" t="s">
        <v>62</v>
      </c>
      <c r="E22" s="108"/>
      <c r="F22" s="108"/>
      <c r="G22" s="145">
        <f>G23+G29</f>
        <v>14283</v>
      </c>
      <c r="H22" s="145">
        <f>H23+H29</f>
        <v>14283</v>
      </c>
    </row>
    <row r="23" spans="1:8" ht="60">
      <c r="A23" s="107" t="s">
        <v>172</v>
      </c>
      <c r="B23" s="111" t="s">
        <v>239</v>
      </c>
      <c r="C23" s="111" t="s">
        <v>56</v>
      </c>
      <c r="D23" s="111" t="s">
        <v>62</v>
      </c>
      <c r="E23" s="107" t="s">
        <v>164</v>
      </c>
      <c r="F23" s="107"/>
      <c r="G23" s="144">
        <f>G24</f>
        <v>13331</v>
      </c>
      <c r="H23" s="144">
        <f>H24</f>
        <v>13331</v>
      </c>
    </row>
    <row r="24" spans="1:8" ht="30">
      <c r="A24" s="107" t="s">
        <v>103</v>
      </c>
      <c r="B24" s="111" t="s">
        <v>239</v>
      </c>
      <c r="C24" s="111" t="s">
        <v>56</v>
      </c>
      <c r="D24" s="111" t="s">
        <v>62</v>
      </c>
      <c r="E24" s="107" t="s">
        <v>169</v>
      </c>
      <c r="F24" s="107"/>
      <c r="G24" s="144">
        <f>G25+G27</f>
        <v>13331</v>
      </c>
      <c r="H24" s="144">
        <f>H25+H27</f>
        <v>13331</v>
      </c>
    </row>
    <row r="25" spans="1:8" ht="105">
      <c r="A25" s="107" t="s">
        <v>101</v>
      </c>
      <c r="B25" s="111" t="s">
        <v>239</v>
      </c>
      <c r="C25" s="111" t="s">
        <v>56</v>
      </c>
      <c r="D25" s="111" t="s">
        <v>62</v>
      </c>
      <c r="E25" s="107" t="s">
        <v>169</v>
      </c>
      <c r="F25" s="107">
        <v>100</v>
      </c>
      <c r="G25" s="144">
        <f>G26</f>
        <v>12681</v>
      </c>
      <c r="H25" s="144">
        <f>H26</f>
        <v>12681</v>
      </c>
    </row>
    <row r="26" spans="1:8" ht="45">
      <c r="A26" s="107" t="s">
        <v>102</v>
      </c>
      <c r="B26" s="111" t="s">
        <v>239</v>
      </c>
      <c r="C26" s="111" t="s">
        <v>56</v>
      </c>
      <c r="D26" s="111" t="s">
        <v>62</v>
      </c>
      <c r="E26" s="107" t="s">
        <v>169</v>
      </c>
      <c r="F26" s="107">
        <v>120</v>
      </c>
      <c r="G26" s="144">
        <v>12681</v>
      </c>
      <c r="H26" s="144">
        <v>12681</v>
      </c>
    </row>
    <row r="27" spans="1:8" ht="45">
      <c r="A27" s="107" t="s">
        <v>170</v>
      </c>
      <c r="B27" s="111" t="s">
        <v>239</v>
      </c>
      <c r="C27" s="111" t="s">
        <v>56</v>
      </c>
      <c r="D27" s="111" t="s">
        <v>62</v>
      </c>
      <c r="E27" s="107" t="s">
        <v>169</v>
      </c>
      <c r="F27" s="107">
        <v>200</v>
      </c>
      <c r="G27" s="144">
        <f>G28</f>
        <v>650</v>
      </c>
      <c r="H27" s="144">
        <f>H28</f>
        <v>650</v>
      </c>
    </row>
    <row r="28" spans="1:8" ht="60.75" customHeight="1">
      <c r="A28" s="107" t="s">
        <v>171</v>
      </c>
      <c r="B28" s="111" t="s">
        <v>239</v>
      </c>
      <c r="C28" s="111" t="s">
        <v>56</v>
      </c>
      <c r="D28" s="111" t="s">
        <v>62</v>
      </c>
      <c r="E28" s="107" t="s">
        <v>169</v>
      </c>
      <c r="F28" s="107">
        <v>240</v>
      </c>
      <c r="G28" s="144">
        <v>650</v>
      </c>
      <c r="H28" s="144">
        <v>650</v>
      </c>
    </row>
    <row r="29" spans="1:8" ht="80.25" customHeight="1">
      <c r="A29" s="107" t="s">
        <v>175</v>
      </c>
      <c r="B29" s="111" t="s">
        <v>239</v>
      </c>
      <c r="C29" s="111" t="s">
        <v>56</v>
      </c>
      <c r="D29" s="111" t="s">
        <v>62</v>
      </c>
      <c r="E29" s="107" t="s">
        <v>173</v>
      </c>
      <c r="F29" s="107"/>
      <c r="G29" s="144">
        <f aca="true" t="shared" si="1" ref="G29:H31">G30</f>
        <v>952</v>
      </c>
      <c r="H29" s="144">
        <f t="shared" si="1"/>
        <v>952</v>
      </c>
    </row>
    <row r="30" spans="1:8" ht="30">
      <c r="A30" s="107" t="s">
        <v>103</v>
      </c>
      <c r="B30" s="111" t="s">
        <v>239</v>
      </c>
      <c r="C30" s="111" t="s">
        <v>56</v>
      </c>
      <c r="D30" s="111" t="s">
        <v>62</v>
      </c>
      <c r="E30" s="107" t="s">
        <v>174</v>
      </c>
      <c r="F30" s="107"/>
      <c r="G30" s="144">
        <f t="shared" si="1"/>
        <v>952</v>
      </c>
      <c r="H30" s="144">
        <f t="shared" si="1"/>
        <v>952</v>
      </c>
    </row>
    <row r="31" spans="1:8" ht="45">
      <c r="A31" s="107" t="s">
        <v>170</v>
      </c>
      <c r="B31" s="111" t="s">
        <v>239</v>
      </c>
      <c r="C31" s="111" t="s">
        <v>56</v>
      </c>
      <c r="D31" s="111" t="s">
        <v>62</v>
      </c>
      <c r="E31" s="107" t="s">
        <v>174</v>
      </c>
      <c r="F31" s="107">
        <v>200</v>
      </c>
      <c r="G31" s="144">
        <f t="shared" si="1"/>
        <v>952</v>
      </c>
      <c r="H31" s="144">
        <f t="shared" si="1"/>
        <v>952</v>
      </c>
    </row>
    <row r="32" spans="1:8" ht="45">
      <c r="A32" s="107" t="s">
        <v>171</v>
      </c>
      <c r="B32" s="111" t="s">
        <v>239</v>
      </c>
      <c r="C32" s="111" t="s">
        <v>56</v>
      </c>
      <c r="D32" s="111" t="s">
        <v>62</v>
      </c>
      <c r="E32" s="107" t="s">
        <v>174</v>
      </c>
      <c r="F32" s="107">
        <v>240</v>
      </c>
      <c r="G32" s="144">
        <v>952</v>
      </c>
      <c r="H32" s="144">
        <v>952</v>
      </c>
    </row>
    <row r="33" spans="1:8" ht="78.75">
      <c r="A33" s="108" t="s">
        <v>63</v>
      </c>
      <c r="B33" s="108" t="s">
        <v>239</v>
      </c>
      <c r="C33" s="108" t="s">
        <v>56</v>
      </c>
      <c r="D33" s="108" t="s">
        <v>64</v>
      </c>
      <c r="E33" s="108"/>
      <c r="F33" s="108"/>
      <c r="G33" s="145">
        <f aca="true" t="shared" si="2" ref="G33:H36">G34</f>
        <v>18</v>
      </c>
      <c r="H33" s="145">
        <f t="shared" si="2"/>
        <v>18</v>
      </c>
    </row>
    <row r="34" spans="1:8" ht="23.25" customHeight="1">
      <c r="A34" s="111" t="s">
        <v>99</v>
      </c>
      <c r="B34" s="111" t="s">
        <v>239</v>
      </c>
      <c r="C34" s="111" t="s">
        <v>56</v>
      </c>
      <c r="D34" s="111" t="s">
        <v>64</v>
      </c>
      <c r="E34" s="111" t="s">
        <v>100</v>
      </c>
      <c r="F34" s="108"/>
      <c r="G34" s="144">
        <f t="shared" si="2"/>
        <v>18</v>
      </c>
      <c r="H34" s="144">
        <f t="shared" si="2"/>
        <v>18</v>
      </c>
    </row>
    <row r="35" spans="1:8" ht="75">
      <c r="A35" s="107" t="s">
        <v>176</v>
      </c>
      <c r="B35" s="111" t="s">
        <v>239</v>
      </c>
      <c r="C35" s="111" t="s">
        <v>56</v>
      </c>
      <c r="D35" s="111" t="s">
        <v>64</v>
      </c>
      <c r="E35" s="107" t="s">
        <v>177</v>
      </c>
      <c r="F35" s="107"/>
      <c r="G35" s="144">
        <f t="shared" si="2"/>
        <v>18</v>
      </c>
      <c r="H35" s="144">
        <f t="shared" si="2"/>
        <v>18</v>
      </c>
    </row>
    <row r="36" spans="1:8" ht="30">
      <c r="A36" s="107" t="s">
        <v>106</v>
      </c>
      <c r="B36" s="111" t="s">
        <v>239</v>
      </c>
      <c r="C36" s="111" t="s">
        <v>56</v>
      </c>
      <c r="D36" s="111" t="s">
        <v>64</v>
      </c>
      <c r="E36" s="107" t="s">
        <v>177</v>
      </c>
      <c r="F36" s="107">
        <v>500</v>
      </c>
      <c r="G36" s="144">
        <f t="shared" si="2"/>
        <v>18</v>
      </c>
      <c r="H36" s="144">
        <f t="shared" si="2"/>
        <v>18</v>
      </c>
    </row>
    <row r="37" spans="1:8" ht="30">
      <c r="A37" s="107" t="s">
        <v>47</v>
      </c>
      <c r="B37" s="111" t="s">
        <v>239</v>
      </c>
      <c r="C37" s="111" t="s">
        <v>56</v>
      </c>
      <c r="D37" s="111" t="s">
        <v>64</v>
      </c>
      <c r="E37" s="107" t="s">
        <v>177</v>
      </c>
      <c r="F37" s="107">
        <v>540</v>
      </c>
      <c r="G37" s="144">
        <v>18</v>
      </c>
      <c r="H37" s="144">
        <v>18</v>
      </c>
    </row>
    <row r="38" spans="1:8" s="61" customFormat="1" ht="19.5" customHeight="1">
      <c r="A38" s="108" t="s">
        <v>65</v>
      </c>
      <c r="B38" s="111" t="s">
        <v>239</v>
      </c>
      <c r="C38" s="108" t="s">
        <v>56</v>
      </c>
      <c r="D38" s="108" t="s">
        <v>66</v>
      </c>
      <c r="E38" s="108"/>
      <c r="F38" s="108"/>
      <c r="G38" s="145">
        <f aca="true" t="shared" si="3" ref="G38:H41">G39</f>
        <v>97</v>
      </c>
      <c r="H38" s="145">
        <f t="shared" si="3"/>
        <v>97</v>
      </c>
    </row>
    <row r="39" spans="1:8" s="61" customFormat="1" ht="19.5" customHeight="1">
      <c r="A39" s="111" t="s">
        <v>99</v>
      </c>
      <c r="B39" s="111" t="s">
        <v>239</v>
      </c>
      <c r="C39" s="111" t="s">
        <v>56</v>
      </c>
      <c r="D39" s="111" t="s">
        <v>66</v>
      </c>
      <c r="E39" s="111" t="s">
        <v>109</v>
      </c>
      <c r="F39" s="111"/>
      <c r="G39" s="144">
        <f t="shared" si="3"/>
        <v>97</v>
      </c>
      <c r="H39" s="144">
        <f t="shared" si="3"/>
        <v>97</v>
      </c>
    </row>
    <row r="40" spans="1:8" ht="18.75" customHeight="1">
      <c r="A40" s="111" t="s">
        <v>110</v>
      </c>
      <c r="B40" s="111" t="s">
        <v>239</v>
      </c>
      <c r="C40" s="111" t="s">
        <v>56</v>
      </c>
      <c r="D40" s="111" t="s">
        <v>66</v>
      </c>
      <c r="E40" s="111" t="s">
        <v>109</v>
      </c>
      <c r="F40" s="111"/>
      <c r="G40" s="144">
        <f t="shared" si="3"/>
        <v>97</v>
      </c>
      <c r="H40" s="144">
        <f t="shared" si="3"/>
        <v>97</v>
      </c>
    </row>
    <row r="41" spans="1:8" ht="20.25" customHeight="1">
      <c r="A41" s="111" t="s">
        <v>107</v>
      </c>
      <c r="B41" s="111" t="s">
        <v>239</v>
      </c>
      <c r="C41" s="111" t="s">
        <v>56</v>
      </c>
      <c r="D41" s="111" t="s">
        <v>66</v>
      </c>
      <c r="E41" s="111" t="s">
        <v>109</v>
      </c>
      <c r="F41" s="111" t="s">
        <v>108</v>
      </c>
      <c r="G41" s="144">
        <f t="shared" si="3"/>
        <v>97</v>
      </c>
      <c r="H41" s="144">
        <f t="shared" si="3"/>
        <v>97</v>
      </c>
    </row>
    <row r="42" spans="1:8" ht="20.25" customHeight="1">
      <c r="A42" s="111" t="s">
        <v>111</v>
      </c>
      <c r="B42" s="111" t="s">
        <v>239</v>
      </c>
      <c r="C42" s="111" t="s">
        <v>56</v>
      </c>
      <c r="D42" s="111" t="s">
        <v>66</v>
      </c>
      <c r="E42" s="111" t="s">
        <v>109</v>
      </c>
      <c r="F42" s="111" t="s">
        <v>112</v>
      </c>
      <c r="G42" s="144">
        <v>97</v>
      </c>
      <c r="H42" s="144">
        <v>97</v>
      </c>
    </row>
    <row r="43" spans="1:8" ht="21.75" customHeight="1">
      <c r="A43" s="108" t="s">
        <v>67</v>
      </c>
      <c r="B43" s="111" t="s">
        <v>239</v>
      </c>
      <c r="C43" s="108" t="s">
        <v>56</v>
      </c>
      <c r="D43" s="108" t="s">
        <v>68</v>
      </c>
      <c r="E43" s="108"/>
      <c r="F43" s="108"/>
      <c r="G43" s="145">
        <f>G44+G48</f>
        <v>1306.8</v>
      </c>
      <c r="H43" s="145">
        <f>H44+H48</f>
        <v>1344.5</v>
      </c>
    </row>
    <row r="44" spans="1:8" ht="64.5" customHeight="1">
      <c r="A44" s="107" t="s">
        <v>172</v>
      </c>
      <c r="B44" s="111" t="s">
        <v>239</v>
      </c>
      <c r="C44" s="111" t="s">
        <v>56</v>
      </c>
      <c r="D44" s="111" t="s">
        <v>68</v>
      </c>
      <c r="E44" s="107" t="s">
        <v>164</v>
      </c>
      <c r="F44" s="107"/>
      <c r="G44" s="144">
        <f aca="true" t="shared" si="4" ref="G44:H46">G45</f>
        <v>100.8</v>
      </c>
      <c r="H44" s="144">
        <f t="shared" si="4"/>
        <v>100.5</v>
      </c>
    </row>
    <row r="45" spans="1:8" ht="45">
      <c r="A45" s="107" t="s">
        <v>114</v>
      </c>
      <c r="B45" s="111" t="s">
        <v>239</v>
      </c>
      <c r="C45" s="111" t="s">
        <v>56</v>
      </c>
      <c r="D45" s="111" t="s">
        <v>68</v>
      </c>
      <c r="E45" s="107" t="s">
        <v>178</v>
      </c>
      <c r="F45" s="107"/>
      <c r="G45" s="144">
        <f t="shared" si="4"/>
        <v>100.8</v>
      </c>
      <c r="H45" s="144">
        <f t="shared" si="4"/>
        <v>100.5</v>
      </c>
    </row>
    <row r="46" spans="1:8" ht="45">
      <c r="A46" s="107" t="s">
        <v>170</v>
      </c>
      <c r="B46" s="111" t="s">
        <v>239</v>
      </c>
      <c r="C46" s="111" t="s">
        <v>56</v>
      </c>
      <c r="D46" s="111" t="s">
        <v>68</v>
      </c>
      <c r="E46" s="107" t="s">
        <v>178</v>
      </c>
      <c r="F46" s="107">
        <v>200</v>
      </c>
      <c r="G46" s="144">
        <f t="shared" si="4"/>
        <v>100.8</v>
      </c>
      <c r="H46" s="144">
        <f t="shared" si="4"/>
        <v>100.5</v>
      </c>
    </row>
    <row r="47" spans="1:8" ht="45">
      <c r="A47" s="107" t="s">
        <v>171</v>
      </c>
      <c r="B47" s="111" t="s">
        <v>239</v>
      </c>
      <c r="C47" s="111" t="s">
        <v>56</v>
      </c>
      <c r="D47" s="111" t="s">
        <v>68</v>
      </c>
      <c r="E47" s="107" t="s">
        <v>178</v>
      </c>
      <c r="F47" s="107">
        <v>240</v>
      </c>
      <c r="G47" s="144">
        <v>100.8</v>
      </c>
      <c r="H47" s="144">
        <v>100.5</v>
      </c>
    </row>
    <row r="48" spans="1:8" ht="75">
      <c r="A48" s="107" t="s">
        <v>175</v>
      </c>
      <c r="B48" s="111" t="s">
        <v>239</v>
      </c>
      <c r="C48" s="111" t="s">
        <v>56</v>
      </c>
      <c r="D48" s="111" t="s">
        <v>68</v>
      </c>
      <c r="E48" s="107" t="s">
        <v>179</v>
      </c>
      <c r="F48" s="110"/>
      <c r="G48" s="144">
        <f>G49+G52</f>
        <v>1206</v>
      </c>
      <c r="H48" s="144">
        <f>H49+H52</f>
        <v>1244</v>
      </c>
    </row>
    <row r="49" spans="1:8" ht="30">
      <c r="A49" s="107" t="s">
        <v>103</v>
      </c>
      <c r="B49" s="111" t="s">
        <v>239</v>
      </c>
      <c r="C49" s="111" t="s">
        <v>56</v>
      </c>
      <c r="D49" s="111" t="s">
        <v>68</v>
      </c>
      <c r="E49" s="107" t="s">
        <v>174</v>
      </c>
      <c r="F49" s="107"/>
      <c r="G49" s="144">
        <f>G50</f>
        <v>576</v>
      </c>
      <c r="H49" s="144">
        <f>H50</f>
        <v>614</v>
      </c>
    </row>
    <row r="50" spans="1:8" ht="45">
      <c r="A50" s="107" t="s">
        <v>170</v>
      </c>
      <c r="B50" s="111" t="s">
        <v>239</v>
      </c>
      <c r="C50" s="111" t="s">
        <v>56</v>
      </c>
      <c r="D50" s="111" t="s">
        <v>68</v>
      </c>
      <c r="E50" s="107" t="s">
        <v>174</v>
      </c>
      <c r="F50" s="107">
        <v>200</v>
      </c>
      <c r="G50" s="144">
        <f>G51</f>
        <v>576</v>
      </c>
      <c r="H50" s="144">
        <f>H51</f>
        <v>614</v>
      </c>
    </row>
    <row r="51" spans="1:8" ht="45">
      <c r="A51" s="107" t="s">
        <v>171</v>
      </c>
      <c r="B51" s="111" t="s">
        <v>239</v>
      </c>
      <c r="C51" s="111" t="s">
        <v>56</v>
      </c>
      <c r="D51" s="111" t="s">
        <v>68</v>
      </c>
      <c r="E51" s="107" t="s">
        <v>174</v>
      </c>
      <c r="F51" s="107">
        <v>240</v>
      </c>
      <c r="G51" s="144">
        <v>576</v>
      </c>
      <c r="H51" s="144">
        <v>614</v>
      </c>
    </row>
    <row r="52" spans="1:8" ht="33" customHeight="1">
      <c r="A52" s="107" t="s">
        <v>273</v>
      </c>
      <c r="B52" s="111" t="s">
        <v>239</v>
      </c>
      <c r="C52" s="111" t="s">
        <v>56</v>
      </c>
      <c r="D52" s="111" t="s">
        <v>68</v>
      </c>
      <c r="E52" s="107" t="s">
        <v>272</v>
      </c>
      <c r="F52" s="107"/>
      <c r="G52" s="144">
        <f>G53</f>
        <v>630</v>
      </c>
      <c r="H52" s="144">
        <f>H53</f>
        <v>630</v>
      </c>
    </row>
    <row r="53" spans="1:8" ht="36.75" customHeight="1">
      <c r="A53" s="107" t="s">
        <v>170</v>
      </c>
      <c r="B53" s="111" t="s">
        <v>239</v>
      </c>
      <c r="C53" s="111" t="s">
        <v>56</v>
      </c>
      <c r="D53" s="111" t="s">
        <v>68</v>
      </c>
      <c r="E53" s="146" t="s">
        <v>272</v>
      </c>
      <c r="F53" s="107">
        <v>200</v>
      </c>
      <c r="G53" s="144">
        <f>G54</f>
        <v>630</v>
      </c>
      <c r="H53" s="144">
        <f>H54</f>
        <v>630</v>
      </c>
    </row>
    <row r="54" spans="1:8" ht="45">
      <c r="A54" s="107" t="s">
        <v>171</v>
      </c>
      <c r="B54" s="111" t="s">
        <v>239</v>
      </c>
      <c r="C54" s="111" t="s">
        <v>56</v>
      </c>
      <c r="D54" s="111" t="s">
        <v>68</v>
      </c>
      <c r="E54" s="146" t="s">
        <v>272</v>
      </c>
      <c r="F54" s="107">
        <v>240</v>
      </c>
      <c r="G54" s="144">
        <v>630</v>
      </c>
      <c r="H54" s="144">
        <v>630</v>
      </c>
    </row>
    <row r="55" spans="1:8" ht="15.75">
      <c r="A55" s="108" t="s">
        <v>115</v>
      </c>
      <c r="B55" s="108" t="s">
        <v>239</v>
      </c>
      <c r="C55" s="108" t="s">
        <v>59</v>
      </c>
      <c r="D55" s="108" t="s">
        <v>57</v>
      </c>
      <c r="E55" s="108"/>
      <c r="F55" s="108"/>
      <c r="G55" s="145">
        <f>G56</f>
        <v>1932</v>
      </c>
      <c r="H55" s="145">
        <f>H56</f>
        <v>1935</v>
      </c>
    </row>
    <row r="56" spans="1:8" ht="33" customHeight="1">
      <c r="A56" s="108" t="s">
        <v>116</v>
      </c>
      <c r="B56" s="108" t="s">
        <v>239</v>
      </c>
      <c r="C56" s="108" t="s">
        <v>59</v>
      </c>
      <c r="D56" s="108" t="s">
        <v>60</v>
      </c>
      <c r="E56" s="108"/>
      <c r="F56" s="108"/>
      <c r="G56" s="145">
        <f>G57</f>
        <v>1932</v>
      </c>
      <c r="H56" s="145">
        <f>H57</f>
        <v>1935</v>
      </c>
    </row>
    <row r="57" spans="1:8" ht="70.5" customHeight="1">
      <c r="A57" s="107" t="s">
        <v>290</v>
      </c>
      <c r="B57" s="111" t="s">
        <v>239</v>
      </c>
      <c r="C57" s="111" t="s">
        <v>59</v>
      </c>
      <c r="D57" s="111" t="s">
        <v>60</v>
      </c>
      <c r="E57" s="107" t="s">
        <v>180</v>
      </c>
      <c r="F57" s="107"/>
      <c r="G57" s="144">
        <f>G58+G61</f>
        <v>1932</v>
      </c>
      <c r="H57" s="144">
        <f>H58+H61</f>
        <v>1935</v>
      </c>
    </row>
    <row r="58" spans="1:8" ht="51.75" customHeight="1">
      <c r="A58" s="107" t="s">
        <v>117</v>
      </c>
      <c r="B58" s="111" t="s">
        <v>239</v>
      </c>
      <c r="C58" s="111" t="s">
        <v>59</v>
      </c>
      <c r="D58" s="111" t="s">
        <v>60</v>
      </c>
      <c r="E58" s="107" t="s">
        <v>181</v>
      </c>
      <c r="F58" s="107"/>
      <c r="G58" s="144">
        <f>G59</f>
        <v>1423</v>
      </c>
      <c r="H58" s="144">
        <f>H59</f>
        <v>1470</v>
      </c>
    </row>
    <row r="59" spans="1:8" ht="94.5" customHeight="1">
      <c r="A59" s="107" t="s">
        <v>101</v>
      </c>
      <c r="B59" s="111" t="s">
        <v>239</v>
      </c>
      <c r="C59" s="111" t="s">
        <v>59</v>
      </c>
      <c r="D59" s="111" t="s">
        <v>60</v>
      </c>
      <c r="E59" s="107" t="s">
        <v>181</v>
      </c>
      <c r="F59" s="107">
        <v>100</v>
      </c>
      <c r="G59" s="144">
        <f>G60</f>
        <v>1423</v>
      </c>
      <c r="H59" s="144">
        <f>H60</f>
        <v>1470</v>
      </c>
    </row>
    <row r="60" spans="1:8" ht="33" customHeight="1">
      <c r="A60" s="107" t="s">
        <v>102</v>
      </c>
      <c r="B60" s="111" t="s">
        <v>239</v>
      </c>
      <c r="C60" s="111" t="s">
        <v>59</v>
      </c>
      <c r="D60" s="111" t="s">
        <v>60</v>
      </c>
      <c r="E60" s="107" t="s">
        <v>181</v>
      </c>
      <c r="F60" s="107">
        <v>120</v>
      </c>
      <c r="G60" s="144">
        <v>1423</v>
      </c>
      <c r="H60" s="144">
        <v>1470</v>
      </c>
    </row>
    <row r="61" spans="1:8" ht="33" customHeight="1">
      <c r="A61" s="107" t="s">
        <v>182</v>
      </c>
      <c r="B61" s="111" t="s">
        <v>239</v>
      </c>
      <c r="C61" s="111" t="s">
        <v>59</v>
      </c>
      <c r="D61" s="111" t="s">
        <v>60</v>
      </c>
      <c r="E61" s="107" t="s">
        <v>183</v>
      </c>
      <c r="F61" s="107"/>
      <c r="G61" s="144">
        <f>G62+G64</f>
        <v>509</v>
      </c>
      <c r="H61" s="144">
        <f>H62+H64</f>
        <v>465</v>
      </c>
    </row>
    <row r="62" spans="1:8" ht="96" customHeight="1">
      <c r="A62" s="107" t="s">
        <v>101</v>
      </c>
      <c r="B62" s="111" t="s">
        <v>239</v>
      </c>
      <c r="C62" s="111" t="s">
        <v>59</v>
      </c>
      <c r="D62" s="111" t="s">
        <v>60</v>
      </c>
      <c r="E62" s="107" t="s">
        <v>183</v>
      </c>
      <c r="F62" s="107">
        <v>100</v>
      </c>
      <c r="G62" s="144">
        <f>G63</f>
        <v>444</v>
      </c>
      <c r="H62" s="144">
        <f>H63</f>
        <v>400</v>
      </c>
    </row>
    <row r="63" spans="1:8" ht="33" customHeight="1">
      <c r="A63" s="107" t="s">
        <v>102</v>
      </c>
      <c r="B63" s="111" t="s">
        <v>239</v>
      </c>
      <c r="C63" s="111" t="s">
        <v>59</v>
      </c>
      <c r="D63" s="111" t="s">
        <v>60</v>
      </c>
      <c r="E63" s="107" t="s">
        <v>183</v>
      </c>
      <c r="F63" s="107">
        <v>120</v>
      </c>
      <c r="G63" s="144">
        <v>444</v>
      </c>
      <c r="H63" s="144">
        <v>400</v>
      </c>
    </row>
    <row r="64" spans="1:8" ht="45">
      <c r="A64" s="107" t="s">
        <v>170</v>
      </c>
      <c r="B64" s="111" t="s">
        <v>239</v>
      </c>
      <c r="C64" s="111" t="s">
        <v>59</v>
      </c>
      <c r="D64" s="111" t="s">
        <v>60</v>
      </c>
      <c r="E64" s="107" t="s">
        <v>183</v>
      </c>
      <c r="F64" s="107">
        <v>200</v>
      </c>
      <c r="G64" s="144">
        <f>G65</f>
        <v>65</v>
      </c>
      <c r="H64" s="144">
        <f>H65</f>
        <v>65</v>
      </c>
    </row>
    <row r="65" spans="1:8" ht="45">
      <c r="A65" s="107" t="s">
        <v>171</v>
      </c>
      <c r="B65" s="111" t="s">
        <v>239</v>
      </c>
      <c r="C65" s="111" t="s">
        <v>59</v>
      </c>
      <c r="D65" s="111" t="s">
        <v>60</v>
      </c>
      <c r="E65" s="107" t="s">
        <v>183</v>
      </c>
      <c r="F65" s="107">
        <v>240</v>
      </c>
      <c r="G65" s="144">
        <v>65</v>
      </c>
      <c r="H65" s="144">
        <v>65</v>
      </c>
    </row>
    <row r="66" spans="1:9" s="55" customFormat="1" ht="47.25">
      <c r="A66" s="108" t="s">
        <v>71</v>
      </c>
      <c r="B66" s="108" t="s">
        <v>239</v>
      </c>
      <c r="C66" s="108" t="s">
        <v>60</v>
      </c>
      <c r="D66" s="108" t="s">
        <v>57</v>
      </c>
      <c r="E66" s="108"/>
      <c r="F66" s="108"/>
      <c r="G66" s="145">
        <f>G67+G85</f>
        <v>2805.2</v>
      </c>
      <c r="H66" s="145">
        <f>H67+H85</f>
        <v>2808.8</v>
      </c>
      <c r="I66" s="56"/>
    </row>
    <row r="67" spans="1:8" ht="78.75">
      <c r="A67" s="112" t="s">
        <v>72</v>
      </c>
      <c r="B67" s="108" t="s">
        <v>239</v>
      </c>
      <c r="C67" s="108" t="s">
        <v>60</v>
      </c>
      <c r="D67" s="108" t="s">
        <v>73</v>
      </c>
      <c r="E67" s="108"/>
      <c r="F67" s="108"/>
      <c r="G67" s="145">
        <f>G68</f>
        <v>2305.2</v>
      </c>
      <c r="H67" s="145">
        <f>H68</f>
        <v>2308.8</v>
      </c>
    </row>
    <row r="68" spans="1:8" ht="60">
      <c r="A68" s="111" t="s">
        <v>184</v>
      </c>
      <c r="B68" s="111" t="s">
        <v>239</v>
      </c>
      <c r="C68" s="111" t="s">
        <v>60</v>
      </c>
      <c r="D68" s="111" t="s">
        <v>73</v>
      </c>
      <c r="E68" s="111" t="s">
        <v>186</v>
      </c>
      <c r="F68" s="108"/>
      <c r="G68" s="144">
        <f>G69+G73+G81+G77</f>
        <v>2305.2</v>
      </c>
      <c r="H68" s="144">
        <f>H69+H73+H81+H77</f>
        <v>2308.8</v>
      </c>
    </row>
    <row r="69" spans="1:8" ht="45">
      <c r="A69" s="107" t="s">
        <v>187</v>
      </c>
      <c r="B69" s="111" t="s">
        <v>239</v>
      </c>
      <c r="C69" s="111" t="s">
        <v>60</v>
      </c>
      <c r="D69" s="111" t="s">
        <v>73</v>
      </c>
      <c r="E69" s="107" t="s">
        <v>188</v>
      </c>
      <c r="F69" s="107"/>
      <c r="G69" s="144">
        <f aca="true" t="shared" si="5" ref="G69:H71">G70</f>
        <v>51</v>
      </c>
      <c r="H69" s="144">
        <f t="shared" si="5"/>
        <v>51</v>
      </c>
    </row>
    <row r="70" spans="1:8" ht="45">
      <c r="A70" s="107" t="s">
        <v>274</v>
      </c>
      <c r="B70" s="111" t="s">
        <v>239</v>
      </c>
      <c r="C70" s="111" t="s">
        <v>60</v>
      </c>
      <c r="D70" s="111" t="s">
        <v>73</v>
      </c>
      <c r="E70" s="113" t="s">
        <v>275</v>
      </c>
      <c r="F70" s="107"/>
      <c r="G70" s="144">
        <f t="shared" si="5"/>
        <v>51</v>
      </c>
      <c r="H70" s="144">
        <f t="shared" si="5"/>
        <v>51</v>
      </c>
    </row>
    <row r="71" spans="1:8" ht="45">
      <c r="A71" s="107" t="s">
        <v>170</v>
      </c>
      <c r="B71" s="111" t="s">
        <v>239</v>
      </c>
      <c r="C71" s="111" t="s">
        <v>60</v>
      </c>
      <c r="D71" s="111" t="s">
        <v>73</v>
      </c>
      <c r="E71" s="113" t="s">
        <v>275</v>
      </c>
      <c r="F71" s="107">
        <v>200</v>
      </c>
      <c r="G71" s="144">
        <f t="shared" si="5"/>
        <v>51</v>
      </c>
      <c r="H71" s="144">
        <f t="shared" si="5"/>
        <v>51</v>
      </c>
    </row>
    <row r="72" spans="1:8" ht="45">
      <c r="A72" s="107" t="s">
        <v>171</v>
      </c>
      <c r="B72" s="111" t="s">
        <v>239</v>
      </c>
      <c r="C72" s="111" t="s">
        <v>60</v>
      </c>
      <c r="D72" s="111" t="s">
        <v>73</v>
      </c>
      <c r="E72" s="113" t="s">
        <v>275</v>
      </c>
      <c r="F72" s="107">
        <v>240</v>
      </c>
      <c r="G72" s="144">
        <v>51</v>
      </c>
      <c r="H72" s="144">
        <v>51</v>
      </c>
    </row>
    <row r="73" spans="1:8" ht="90">
      <c r="A73" s="111" t="s">
        <v>118</v>
      </c>
      <c r="B73" s="111" t="s">
        <v>239</v>
      </c>
      <c r="C73" s="111" t="s">
        <v>60</v>
      </c>
      <c r="D73" s="111" t="s">
        <v>73</v>
      </c>
      <c r="E73" s="107" t="s">
        <v>185</v>
      </c>
      <c r="F73" s="111"/>
      <c r="G73" s="144">
        <f aca="true" t="shared" si="6" ref="G73:H75">G74</f>
        <v>73.2</v>
      </c>
      <c r="H73" s="144">
        <f t="shared" si="6"/>
        <v>76.8</v>
      </c>
    </row>
    <row r="74" spans="1:8" ht="45">
      <c r="A74" s="111" t="s">
        <v>274</v>
      </c>
      <c r="B74" s="111" t="s">
        <v>239</v>
      </c>
      <c r="C74" s="111" t="s">
        <v>60</v>
      </c>
      <c r="D74" s="111" t="s">
        <v>73</v>
      </c>
      <c r="E74" s="113" t="s">
        <v>276</v>
      </c>
      <c r="F74" s="111"/>
      <c r="G74" s="144">
        <f t="shared" si="6"/>
        <v>73.2</v>
      </c>
      <c r="H74" s="144">
        <f t="shared" si="6"/>
        <v>76.8</v>
      </c>
    </row>
    <row r="75" spans="1:8" ht="33" customHeight="1">
      <c r="A75" s="107" t="s">
        <v>170</v>
      </c>
      <c r="B75" s="111" t="s">
        <v>239</v>
      </c>
      <c r="C75" s="111" t="s">
        <v>60</v>
      </c>
      <c r="D75" s="111" t="s">
        <v>73</v>
      </c>
      <c r="E75" s="113" t="s">
        <v>276</v>
      </c>
      <c r="F75" s="107">
        <v>200</v>
      </c>
      <c r="G75" s="144">
        <f t="shared" si="6"/>
        <v>73.2</v>
      </c>
      <c r="H75" s="144">
        <f t="shared" si="6"/>
        <v>76.8</v>
      </c>
    </row>
    <row r="76" spans="1:8" ht="45" customHeight="1">
      <c r="A76" s="107" t="s">
        <v>171</v>
      </c>
      <c r="B76" s="111" t="s">
        <v>239</v>
      </c>
      <c r="C76" s="111" t="s">
        <v>60</v>
      </c>
      <c r="D76" s="111" t="s">
        <v>73</v>
      </c>
      <c r="E76" s="113" t="s">
        <v>276</v>
      </c>
      <c r="F76" s="107">
        <v>240</v>
      </c>
      <c r="G76" s="144">
        <v>73.2</v>
      </c>
      <c r="H76" s="144">
        <v>76.8</v>
      </c>
    </row>
    <row r="77" spans="1:8" ht="36" customHeight="1">
      <c r="A77" s="107" t="s">
        <v>189</v>
      </c>
      <c r="B77" s="111" t="s">
        <v>239</v>
      </c>
      <c r="C77" s="111" t="s">
        <v>60</v>
      </c>
      <c r="D77" s="111" t="s">
        <v>73</v>
      </c>
      <c r="E77" s="107" t="s">
        <v>190</v>
      </c>
      <c r="F77" s="107"/>
      <c r="G77" s="144">
        <f aca="true" t="shared" si="7" ref="G77:H79">G78</f>
        <v>1481</v>
      </c>
      <c r="H77" s="144">
        <f t="shared" si="7"/>
        <v>1481</v>
      </c>
    </row>
    <row r="78" spans="1:8" ht="45" customHeight="1">
      <c r="A78" s="194" t="s">
        <v>293</v>
      </c>
      <c r="B78" s="111" t="s">
        <v>239</v>
      </c>
      <c r="C78" s="111" t="s">
        <v>60</v>
      </c>
      <c r="D78" s="111" t="s">
        <v>73</v>
      </c>
      <c r="E78" s="107" t="s">
        <v>191</v>
      </c>
      <c r="F78" s="110"/>
      <c r="G78" s="144">
        <f t="shared" si="7"/>
        <v>1481</v>
      </c>
      <c r="H78" s="144">
        <f t="shared" si="7"/>
        <v>1481</v>
      </c>
    </row>
    <row r="79" spans="1:8" ht="45" customHeight="1">
      <c r="A79" s="107" t="s">
        <v>170</v>
      </c>
      <c r="B79" s="111" t="s">
        <v>239</v>
      </c>
      <c r="C79" s="111" t="s">
        <v>60</v>
      </c>
      <c r="D79" s="111" t="s">
        <v>73</v>
      </c>
      <c r="E79" s="107" t="s">
        <v>191</v>
      </c>
      <c r="F79" s="107">
        <v>200</v>
      </c>
      <c r="G79" s="144">
        <f t="shared" si="7"/>
        <v>1481</v>
      </c>
      <c r="H79" s="144">
        <f t="shared" si="7"/>
        <v>1481</v>
      </c>
    </row>
    <row r="80" spans="1:8" ht="45" customHeight="1">
      <c r="A80" s="107" t="s">
        <v>171</v>
      </c>
      <c r="B80" s="111" t="s">
        <v>239</v>
      </c>
      <c r="C80" s="111" t="s">
        <v>60</v>
      </c>
      <c r="D80" s="111" t="s">
        <v>73</v>
      </c>
      <c r="E80" s="107" t="s">
        <v>191</v>
      </c>
      <c r="F80" s="107">
        <v>240</v>
      </c>
      <c r="G80" s="144">
        <v>1481</v>
      </c>
      <c r="H80" s="144">
        <v>1481</v>
      </c>
    </row>
    <row r="81" spans="1:8" ht="30">
      <c r="A81" s="107" t="s">
        <v>192</v>
      </c>
      <c r="B81" s="111" t="s">
        <v>239</v>
      </c>
      <c r="C81" s="111" t="s">
        <v>60</v>
      </c>
      <c r="D81" s="111" t="s">
        <v>73</v>
      </c>
      <c r="E81" s="107" t="s">
        <v>193</v>
      </c>
      <c r="F81" s="107"/>
      <c r="G81" s="144">
        <f aca="true" t="shared" si="8" ref="G81:H83">G82</f>
        <v>700</v>
      </c>
      <c r="H81" s="144">
        <f t="shared" si="8"/>
        <v>700</v>
      </c>
    </row>
    <row r="82" spans="1:8" ht="30">
      <c r="A82" s="194" t="s">
        <v>293</v>
      </c>
      <c r="B82" s="111" t="s">
        <v>239</v>
      </c>
      <c r="C82" s="111" t="s">
        <v>60</v>
      </c>
      <c r="D82" s="111" t="s">
        <v>73</v>
      </c>
      <c r="E82" s="107" t="s">
        <v>279</v>
      </c>
      <c r="F82" s="107"/>
      <c r="G82" s="144">
        <f t="shared" si="8"/>
        <v>700</v>
      </c>
      <c r="H82" s="144">
        <f t="shared" si="8"/>
        <v>700</v>
      </c>
    </row>
    <row r="83" spans="1:8" ht="105">
      <c r="A83" s="107" t="s">
        <v>101</v>
      </c>
      <c r="B83" s="111" t="s">
        <v>239</v>
      </c>
      <c r="C83" s="111" t="s">
        <v>60</v>
      </c>
      <c r="D83" s="111" t="s">
        <v>73</v>
      </c>
      <c r="E83" s="107" t="s">
        <v>279</v>
      </c>
      <c r="F83" s="107">
        <v>100</v>
      </c>
      <c r="G83" s="144">
        <f t="shared" si="8"/>
        <v>700</v>
      </c>
      <c r="H83" s="144">
        <f t="shared" si="8"/>
        <v>700</v>
      </c>
    </row>
    <row r="84" spans="1:8" ht="39" customHeight="1">
      <c r="A84" s="107" t="s">
        <v>102</v>
      </c>
      <c r="B84" s="111" t="s">
        <v>239</v>
      </c>
      <c r="C84" s="111" t="s">
        <v>60</v>
      </c>
      <c r="D84" s="111" t="s">
        <v>73</v>
      </c>
      <c r="E84" s="107" t="s">
        <v>279</v>
      </c>
      <c r="F84" s="107">
        <v>120</v>
      </c>
      <c r="G84" s="144">
        <v>700</v>
      </c>
      <c r="H84" s="144">
        <v>700</v>
      </c>
    </row>
    <row r="85" spans="1:8" s="55" customFormat="1" ht="63">
      <c r="A85" s="108" t="s">
        <v>74</v>
      </c>
      <c r="B85" s="108" t="s">
        <v>239</v>
      </c>
      <c r="C85" s="108" t="s">
        <v>60</v>
      </c>
      <c r="D85" s="108" t="s">
        <v>75</v>
      </c>
      <c r="E85" s="108"/>
      <c r="F85" s="108"/>
      <c r="G85" s="145">
        <f aca="true" t="shared" si="9" ref="G85:H89">G86</f>
        <v>500</v>
      </c>
      <c r="H85" s="145">
        <f t="shared" si="9"/>
        <v>500</v>
      </c>
    </row>
    <row r="86" spans="1:8" ht="60">
      <c r="A86" s="107" t="s">
        <v>194</v>
      </c>
      <c r="B86" s="111" t="s">
        <v>239</v>
      </c>
      <c r="C86" s="111" t="s">
        <v>60</v>
      </c>
      <c r="D86" s="111" t="s">
        <v>75</v>
      </c>
      <c r="E86" s="111" t="s">
        <v>186</v>
      </c>
      <c r="F86" s="111"/>
      <c r="G86" s="144">
        <f t="shared" si="9"/>
        <v>500</v>
      </c>
      <c r="H86" s="144">
        <f t="shared" si="9"/>
        <v>500</v>
      </c>
    </row>
    <row r="87" spans="1:8" ht="30">
      <c r="A87" s="111" t="s">
        <v>195</v>
      </c>
      <c r="B87" s="111" t="s">
        <v>239</v>
      </c>
      <c r="C87" s="111" t="s">
        <v>60</v>
      </c>
      <c r="D87" s="111" t="s">
        <v>75</v>
      </c>
      <c r="E87" s="107" t="s">
        <v>278</v>
      </c>
      <c r="F87" s="111"/>
      <c r="G87" s="144">
        <f t="shared" si="9"/>
        <v>500</v>
      </c>
      <c r="H87" s="144">
        <f t="shared" si="9"/>
        <v>500</v>
      </c>
    </row>
    <row r="88" spans="1:8" ht="75">
      <c r="A88" s="107" t="s">
        <v>176</v>
      </c>
      <c r="B88" s="111" t="s">
        <v>239</v>
      </c>
      <c r="C88" s="111" t="s">
        <v>60</v>
      </c>
      <c r="D88" s="111" t="s">
        <v>75</v>
      </c>
      <c r="E88" s="107" t="s">
        <v>196</v>
      </c>
      <c r="F88" s="107"/>
      <c r="G88" s="144">
        <f t="shared" si="9"/>
        <v>500</v>
      </c>
      <c r="H88" s="144">
        <f t="shared" si="9"/>
        <v>500</v>
      </c>
    </row>
    <row r="89" spans="1:8" ht="30">
      <c r="A89" s="107" t="s">
        <v>106</v>
      </c>
      <c r="B89" s="111" t="s">
        <v>239</v>
      </c>
      <c r="C89" s="111" t="s">
        <v>60</v>
      </c>
      <c r="D89" s="111" t="s">
        <v>75</v>
      </c>
      <c r="E89" s="107" t="s">
        <v>196</v>
      </c>
      <c r="F89" s="107">
        <v>500</v>
      </c>
      <c r="G89" s="144">
        <f t="shared" si="9"/>
        <v>500</v>
      </c>
      <c r="H89" s="144">
        <f t="shared" si="9"/>
        <v>500</v>
      </c>
    </row>
    <row r="90" spans="1:8" ht="30">
      <c r="A90" s="107" t="s">
        <v>47</v>
      </c>
      <c r="B90" s="111" t="s">
        <v>239</v>
      </c>
      <c r="C90" s="111" t="s">
        <v>60</v>
      </c>
      <c r="D90" s="111" t="s">
        <v>75</v>
      </c>
      <c r="E90" s="107" t="s">
        <v>196</v>
      </c>
      <c r="F90" s="107">
        <v>540</v>
      </c>
      <c r="G90" s="144">
        <v>500</v>
      </c>
      <c r="H90" s="144">
        <v>500</v>
      </c>
    </row>
    <row r="91" spans="1:8" ht="18" customHeight="1">
      <c r="A91" s="108" t="s">
        <v>76</v>
      </c>
      <c r="B91" s="111" t="s">
        <v>239</v>
      </c>
      <c r="C91" s="108" t="s">
        <v>62</v>
      </c>
      <c r="D91" s="108" t="s">
        <v>57</v>
      </c>
      <c r="E91" s="108"/>
      <c r="F91" s="108"/>
      <c r="G91" s="145">
        <f>G92</f>
        <v>5572</v>
      </c>
      <c r="H91" s="145">
        <f>H92</f>
        <v>5572</v>
      </c>
    </row>
    <row r="92" spans="1:8" ht="18" customHeight="1">
      <c r="A92" s="110" t="s">
        <v>79</v>
      </c>
      <c r="B92" s="111" t="s">
        <v>239</v>
      </c>
      <c r="C92" s="114" t="s">
        <v>62</v>
      </c>
      <c r="D92" s="114" t="s">
        <v>80</v>
      </c>
      <c r="E92" s="110"/>
      <c r="F92" s="110"/>
      <c r="G92" s="145">
        <f>G93</f>
        <v>5572</v>
      </c>
      <c r="H92" s="145">
        <f>H93</f>
        <v>5572</v>
      </c>
    </row>
    <row r="93" spans="1:8" ht="67.5" customHeight="1">
      <c r="A93" s="107" t="s">
        <v>207</v>
      </c>
      <c r="B93" s="111" t="s">
        <v>239</v>
      </c>
      <c r="C93" s="113" t="s">
        <v>62</v>
      </c>
      <c r="D93" s="113" t="s">
        <v>80</v>
      </c>
      <c r="E93" s="107" t="s">
        <v>199</v>
      </c>
      <c r="F93" s="107"/>
      <c r="G93" s="144">
        <f>G94+G98</f>
        <v>5572</v>
      </c>
      <c r="H93" s="144">
        <f>H94+H98</f>
        <v>5572</v>
      </c>
    </row>
    <row r="94" spans="1:8" ht="45">
      <c r="A94" s="107" t="s">
        <v>200</v>
      </c>
      <c r="B94" s="111" t="s">
        <v>239</v>
      </c>
      <c r="C94" s="113" t="s">
        <v>62</v>
      </c>
      <c r="D94" s="113" t="s">
        <v>80</v>
      </c>
      <c r="E94" s="107" t="s">
        <v>201</v>
      </c>
      <c r="F94" s="107"/>
      <c r="G94" s="144">
        <f aca="true" t="shared" si="10" ref="G94:H96">G95</f>
        <v>5294</v>
      </c>
      <c r="H94" s="144">
        <f t="shared" si="10"/>
        <v>5294</v>
      </c>
    </row>
    <row r="95" spans="1:8" ht="45">
      <c r="A95" s="107" t="s">
        <v>202</v>
      </c>
      <c r="B95" s="111" t="s">
        <v>239</v>
      </c>
      <c r="C95" s="113" t="s">
        <v>62</v>
      </c>
      <c r="D95" s="113" t="s">
        <v>80</v>
      </c>
      <c r="E95" s="107" t="s">
        <v>203</v>
      </c>
      <c r="F95" s="107"/>
      <c r="G95" s="144">
        <f t="shared" si="10"/>
        <v>5294</v>
      </c>
      <c r="H95" s="144">
        <f t="shared" si="10"/>
        <v>5294</v>
      </c>
    </row>
    <row r="96" spans="1:8" ht="45">
      <c r="A96" s="107" t="s">
        <v>170</v>
      </c>
      <c r="B96" s="111" t="s">
        <v>239</v>
      </c>
      <c r="C96" s="113" t="s">
        <v>62</v>
      </c>
      <c r="D96" s="113" t="s">
        <v>80</v>
      </c>
      <c r="E96" s="107" t="s">
        <v>203</v>
      </c>
      <c r="F96" s="107">
        <v>200</v>
      </c>
      <c r="G96" s="144">
        <f t="shared" si="10"/>
        <v>5294</v>
      </c>
      <c r="H96" s="144">
        <f t="shared" si="10"/>
        <v>5294</v>
      </c>
    </row>
    <row r="97" spans="1:8" ht="45">
      <c r="A97" s="107" t="s">
        <v>171</v>
      </c>
      <c r="B97" s="111" t="s">
        <v>239</v>
      </c>
      <c r="C97" s="113" t="s">
        <v>62</v>
      </c>
      <c r="D97" s="113" t="s">
        <v>80</v>
      </c>
      <c r="E97" s="107" t="s">
        <v>203</v>
      </c>
      <c r="F97" s="107">
        <v>240</v>
      </c>
      <c r="G97" s="144">
        <v>5294</v>
      </c>
      <c r="H97" s="144">
        <v>5294</v>
      </c>
    </row>
    <row r="98" spans="1:8" ht="45">
      <c r="A98" s="107" t="s">
        <v>204</v>
      </c>
      <c r="B98" s="111" t="s">
        <v>239</v>
      </c>
      <c r="C98" s="113" t="s">
        <v>62</v>
      </c>
      <c r="D98" s="113" t="s">
        <v>80</v>
      </c>
      <c r="E98" s="107" t="s">
        <v>205</v>
      </c>
      <c r="F98" s="107"/>
      <c r="G98" s="144">
        <f aca="true" t="shared" si="11" ref="G98:H100">G99</f>
        <v>278</v>
      </c>
      <c r="H98" s="144">
        <f t="shared" si="11"/>
        <v>278</v>
      </c>
    </row>
    <row r="99" spans="1:8" ht="45">
      <c r="A99" s="107" t="s">
        <v>202</v>
      </c>
      <c r="B99" s="111" t="s">
        <v>239</v>
      </c>
      <c r="C99" s="113" t="s">
        <v>62</v>
      </c>
      <c r="D99" s="113" t="s">
        <v>80</v>
      </c>
      <c r="E99" s="107" t="s">
        <v>206</v>
      </c>
      <c r="F99" s="107"/>
      <c r="G99" s="144">
        <f t="shared" si="11"/>
        <v>278</v>
      </c>
      <c r="H99" s="144">
        <f t="shared" si="11"/>
        <v>278</v>
      </c>
    </row>
    <row r="100" spans="1:8" ht="45">
      <c r="A100" s="107" t="s">
        <v>170</v>
      </c>
      <c r="B100" s="111" t="s">
        <v>239</v>
      </c>
      <c r="C100" s="113" t="s">
        <v>62</v>
      </c>
      <c r="D100" s="113" t="s">
        <v>80</v>
      </c>
      <c r="E100" s="107" t="s">
        <v>206</v>
      </c>
      <c r="F100" s="107">
        <v>200</v>
      </c>
      <c r="G100" s="144">
        <f t="shared" si="11"/>
        <v>278</v>
      </c>
      <c r="H100" s="144">
        <f t="shared" si="11"/>
        <v>278</v>
      </c>
    </row>
    <row r="101" spans="1:8" ht="45">
      <c r="A101" s="107" t="s">
        <v>171</v>
      </c>
      <c r="B101" s="111" t="s">
        <v>239</v>
      </c>
      <c r="C101" s="113" t="s">
        <v>62</v>
      </c>
      <c r="D101" s="113" t="s">
        <v>80</v>
      </c>
      <c r="E101" s="107" t="s">
        <v>206</v>
      </c>
      <c r="F101" s="107">
        <v>240</v>
      </c>
      <c r="G101" s="144">
        <v>278</v>
      </c>
      <c r="H101" s="144">
        <v>278</v>
      </c>
    </row>
    <row r="102" spans="1:8" s="55" customFormat="1" ht="18" customHeight="1">
      <c r="A102" s="108" t="s">
        <v>81</v>
      </c>
      <c r="B102" s="108" t="s">
        <v>239</v>
      </c>
      <c r="C102" s="108" t="s">
        <v>77</v>
      </c>
      <c r="D102" s="108" t="s">
        <v>57</v>
      </c>
      <c r="E102" s="108"/>
      <c r="F102" s="108"/>
      <c r="G102" s="145">
        <f>G103+G108</f>
        <v>17477</v>
      </c>
      <c r="H102" s="145">
        <f>H103+H108</f>
        <v>17483</v>
      </c>
    </row>
    <row r="103" spans="1:8" ht="18" customHeight="1">
      <c r="A103" s="108" t="s">
        <v>82</v>
      </c>
      <c r="B103" s="108" t="s">
        <v>239</v>
      </c>
      <c r="C103" s="108" t="s">
        <v>77</v>
      </c>
      <c r="D103" s="108" t="s">
        <v>56</v>
      </c>
      <c r="E103" s="108"/>
      <c r="F103" s="108"/>
      <c r="G103" s="145">
        <f aca="true" t="shared" si="12" ref="G103:H106">G104</f>
        <v>521</v>
      </c>
      <c r="H103" s="145">
        <f t="shared" si="12"/>
        <v>527</v>
      </c>
    </row>
    <row r="104" spans="1:8" ht="75">
      <c r="A104" s="107" t="s">
        <v>212</v>
      </c>
      <c r="B104" s="111" t="s">
        <v>239</v>
      </c>
      <c r="C104" s="111" t="s">
        <v>77</v>
      </c>
      <c r="D104" s="111" t="s">
        <v>56</v>
      </c>
      <c r="E104" s="107" t="s">
        <v>179</v>
      </c>
      <c r="F104" s="107"/>
      <c r="G104" s="144">
        <f t="shared" si="12"/>
        <v>521</v>
      </c>
      <c r="H104" s="144">
        <f t="shared" si="12"/>
        <v>527</v>
      </c>
    </row>
    <row r="105" spans="1:8" ht="90">
      <c r="A105" s="107" t="s">
        <v>208</v>
      </c>
      <c r="B105" s="111" t="s">
        <v>239</v>
      </c>
      <c r="C105" s="111" t="s">
        <v>77</v>
      </c>
      <c r="D105" s="111" t="s">
        <v>56</v>
      </c>
      <c r="E105" s="107" t="s">
        <v>209</v>
      </c>
      <c r="F105" s="107"/>
      <c r="G105" s="144">
        <f t="shared" si="12"/>
        <v>521</v>
      </c>
      <c r="H105" s="144">
        <f t="shared" si="12"/>
        <v>527</v>
      </c>
    </row>
    <row r="106" spans="1:8" ht="30">
      <c r="A106" s="107" t="s">
        <v>210</v>
      </c>
      <c r="B106" s="111" t="s">
        <v>239</v>
      </c>
      <c r="C106" s="111" t="s">
        <v>77</v>
      </c>
      <c r="D106" s="111" t="s">
        <v>56</v>
      </c>
      <c r="E106" s="107" t="s">
        <v>211</v>
      </c>
      <c r="F106" s="107">
        <v>200</v>
      </c>
      <c r="G106" s="144">
        <f t="shared" si="12"/>
        <v>521</v>
      </c>
      <c r="H106" s="144">
        <f t="shared" si="12"/>
        <v>527</v>
      </c>
    </row>
    <row r="107" spans="1:8" ht="45">
      <c r="A107" s="107" t="s">
        <v>171</v>
      </c>
      <c r="B107" s="111" t="s">
        <v>239</v>
      </c>
      <c r="C107" s="111" t="s">
        <v>77</v>
      </c>
      <c r="D107" s="111" t="s">
        <v>56</v>
      </c>
      <c r="E107" s="107" t="s">
        <v>211</v>
      </c>
      <c r="F107" s="107">
        <v>240</v>
      </c>
      <c r="G107" s="144">
        <v>521</v>
      </c>
      <c r="H107" s="144">
        <v>527</v>
      </c>
    </row>
    <row r="108" spans="1:8" ht="15.75">
      <c r="A108" s="110" t="s">
        <v>83</v>
      </c>
      <c r="B108" s="108" t="s">
        <v>239</v>
      </c>
      <c r="C108" s="114" t="s">
        <v>77</v>
      </c>
      <c r="D108" s="114" t="s">
        <v>60</v>
      </c>
      <c r="E108" s="110"/>
      <c r="F108" s="110"/>
      <c r="G108" s="145">
        <f>G109</f>
        <v>16956</v>
      </c>
      <c r="H108" s="145">
        <f>H109</f>
        <v>16956</v>
      </c>
    </row>
    <row r="109" spans="1:8" s="46" customFormat="1" ht="60">
      <c r="A109" s="107" t="s">
        <v>229</v>
      </c>
      <c r="B109" s="111" t="s">
        <v>239</v>
      </c>
      <c r="C109" s="113" t="s">
        <v>77</v>
      </c>
      <c r="D109" s="113" t="s">
        <v>60</v>
      </c>
      <c r="E109" s="107" t="s">
        <v>214</v>
      </c>
      <c r="F109" s="107"/>
      <c r="G109" s="144">
        <f>G110</f>
        <v>16956</v>
      </c>
      <c r="H109" s="144">
        <f>H110</f>
        <v>16956</v>
      </c>
    </row>
    <row r="110" spans="1:8" ht="60">
      <c r="A110" s="107" t="s">
        <v>215</v>
      </c>
      <c r="B110" s="111" t="s">
        <v>239</v>
      </c>
      <c r="C110" s="113" t="s">
        <v>77</v>
      </c>
      <c r="D110" s="113" t="s">
        <v>60</v>
      </c>
      <c r="E110" s="149" t="s">
        <v>216</v>
      </c>
      <c r="F110" s="107"/>
      <c r="G110" s="144">
        <f>G111+G114</f>
        <v>16956</v>
      </c>
      <c r="H110" s="144">
        <f>H111+H114</f>
        <v>16956</v>
      </c>
    </row>
    <row r="111" spans="1:8" ht="33">
      <c r="A111" s="147" t="s">
        <v>280</v>
      </c>
      <c r="B111" s="111" t="s">
        <v>239</v>
      </c>
      <c r="C111" s="113" t="s">
        <v>77</v>
      </c>
      <c r="D111" s="113" t="s">
        <v>60</v>
      </c>
      <c r="E111" s="149" t="s">
        <v>217</v>
      </c>
      <c r="F111" s="107"/>
      <c r="G111" s="144">
        <f>G112</f>
        <v>15647</v>
      </c>
      <c r="H111" s="144">
        <f>H112</f>
        <v>15647</v>
      </c>
    </row>
    <row r="112" spans="1:8" s="53" customFormat="1" ht="45">
      <c r="A112" s="107" t="s">
        <v>170</v>
      </c>
      <c r="B112" s="111" t="s">
        <v>239</v>
      </c>
      <c r="C112" s="113" t="s">
        <v>77</v>
      </c>
      <c r="D112" s="113" t="s">
        <v>60</v>
      </c>
      <c r="E112" s="149" t="s">
        <v>217</v>
      </c>
      <c r="F112" s="107">
        <v>200</v>
      </c>
      <c r="G112" s="144">
        <f>G113</f>
        <v>15647</v>
      </c>
      <c r="H112" s="144">
        <f>H113</f>
        <v>15647</v>
      </c>
    </row>
    <row r="113" spans="1:8" ht="45">
      <c r="A113" s="107" t="s">
        <v>171</v>
      </c>
      <c r="B113" s="111" t="s">
        <v>239</v>
      </c>
      <c r="C113" s="113" t="s">
        <v>77</v>
      </c>
      <c r="D113" s="113" t="s">
        <v>60</v>
      </c>
      <c r="E113" s="149" t="s">
        <v>217</v>
      </c>
      <c r="F113" s="107">
        <v>240</v>
      </c>
      <c r="G113" s="144">
        <v>15647</v>
      </c>
      <c r="H113" s="144">
        <v>15647</v>
      </c>
    </row>
    <row r="114" spans="1:8" ht="15" customHeight="1">
      <c r="A114" s="148" t="s">
        <v>281</v>
      </c>
      <c r="B114" s="111" t="s">
        <v>239</v>
      </c>
      <c r="C114" s="113" t="s">
        <v>77</v>
      </c>
      <c r="D114" s="113" t="s">
        <v>60</v>
      </c>
      <c r="E114" s="107" t="s">
        <v>284</v>
      </c>
      <c r="F114" s="107"/>
      <c r="G114" s="144">
        <f>G115</f>
        <v>1309</v>
      </c>
      <c r="H114" s="144">
        <f>H115</f>
        <v>1309</v>
      </c>
    </row>
    <row r="115" spans="1:8" ht="15" customHeight="1">
      <c r="A115" s="107" t="s">
        <v>170</v>
      </c>
      <c r="B115" s="111" t="s">
        <v>239</v>
      </c>
      <c r="C115" s="113" t="s">
        <v>77</v>
      </c>
      <c r="D115" s="113" t="s">
        <v>60</v>
      </c>
      <c r="E115" s="107" t="s">
        <v>284</v>
      </c>
      <c r="F115" s="107">
        <v>200</v>
      </c>
      <c r="G115" s="144">
        <f>G116</f>
        <v>1309</v>
      </c>
      <c r="H115" s="144">
        <f>H116</f>
        <v>1309</v>
      </c>
    </row>
    <row r="116" spans="1:8" ht="15" customHeight="1">
      <c r="A116" s="107" t="s">
        <v>171</v>
      </c>
      <c r="B116" s="111" t="s">
        <v>239</v>
      </c>
      <c r="C116" s="113" t="s">
        <v>77</v>
      </c>
      <c r="D116" s="113" t="s">
        <v>60</v>
      </c>
      <c r="E116" s="107" t="s">
        <v>284</v>
      </c>
      <c r="F116" s="107">
        <v>240</v>
      </c>
      <c r="G116" s="144">
        <v>1309</v>
      </c>
      <c r="H116" s="144">
        <v>1309</v>
      </c>
    </row>
    <row r="117" spans="1:8" ht="15" customHeight="1">
      <c r="A117" s="110" t="s">
        <v>218</v>
      </c>
      <c r="B117" s="108" t="s">
        <v>239</v>
      </c>
      <c r="C117" s="114" t="s">
        <v>78</v>
      </c>
      <c r="D117" s="114" t="s">
        <v>57</v>
      </c>
      <c r="E117" s="110"/>
      <c r="F117" s="110"/>
      <c r="G117" s="145">
        <f aca="true" t="shared" si="13" ref="G117:H122">G118</f>
        <v>164</v>
      </c>
      <c r="H117" s="145">
        <f t="shared" si="13"/>
        <v>164</v>
      </c>
    </row>
    <row r="118" spans="1:8" ht="15" customHeight="1">
      <c r="A118" s="110" t="s">
        <v>85</v>
      </c>
      <c r="B118" s="108" t="s">
        <v>239</v>
      </c>
      <c r="C118" s="114" t="s">
        <v>78</v>
      </c>
      <c r="D118" s="114" t="s">
        <v>78</v>
      </c>
      <c r="E118" s="110"/>
      <c r="F118" s="110"/>
      <c r="G118" s="145">
        <f t="shared" si="13"/>
        <v>164</v>
      </c>
      <c r="H118" s="145">
        <f t="shared" si="13"/>
        <v>164</v>
      </c>
    </row>
    <row r="119" spans="1:8" ht="75">
      <c r="A119" s="107" t="s">
        <v>230</v>
      </c>
      <c r="B119" s="111" t="s">
        <v>239</v>
      </c>
      <c r="C119" s="113" t="s">
        <v>78</v>
      </c>
      <c r="D119" s="113" t="s">
        <v>78</v>
      </c>
      <c r="E119" s="107" t="s">
        <v>219</v>
      </c>
      <c r="F119" s="107"/>
      <c r="G119" s="144">
        <f t="shared" si="13"/>
        <v>164</v>
      </c>
      <c r="H119" s="144">
        <f t="shared" si="13"/>
        <v>164</v>
      </c>
    </row>
    <row r="120" spans="1:8" ht="90">
      <c r="A120" s="107" t="s">
        <v>220</v>
      </c>
      <c r="B120" s="111" t="s">
        <v>239</v>
      </c>
      <c r="C120" s="113" t="s">
        <v>78</v>
      </c>
      <c r="D120" s="113" t="s">
        <v>78</v>
      </c>
      <c r="E120" s="107" t="s">
        <v>221</v>
      </c>
      <c r="F120" s="107"/>
      <c r="G120" s="144">
        <f t="shared" si="13"/>
        <v>164</v>
      </c>
      <c r="H120" s="144">
        <f t="shared" si="13"/>
        <v>164</v>
      </c>
    </row>
    <row r="121" spans="1:8" ht="75">
      <c r="A121" s="107" t="s">
        <v>176</v>
      </c>
      <c r="B121" s="111" t="s">
        <v>239</v>
      </c>
      <c r="C121" s="113" t="s">
        <v>78</v>
      </c>
      <c r="D121" s="113" t="s">
        <v>78</v>
      </c>
      <c r="E121" s="107" t="s">
        <v>222</v>
      </c>
      <c r="F121" s="107"/>
      <c r="G121" s="144">
        <f t="shared" si="13"/>
        <v>164</v>
      </c>
      <c r="H121" s="144">
        <f t="shared" si="13"/>
        <v>164</v>
      </c>
    </row>
    <row r="122" spans="1:8" ht="30">
      <c r="A122" s="107" t="s">
        <v>106</v>
      </c>
      <c r="B122" s="111" t="s">
        <v>239</v>
      </c>
      <c r="C122" s="113" t="s">
        <v>78</v>
      </c>
      <c r="D122" s="113" t="s">
        <v>78</v>
      </c>
      <c r="E122" s="107" t="s">
        <v>222</v>
      </c>
      <c r="F122" s="107">
        <v>500</v>
      </c>
      <c r="G122" s="144">
        <f t="shared" si="13"/>
        <v>164</v>
      </c>
      <c r="H122" s="144">
        <f t="shared" si="13"/>
        <v>164</v>
      </c>
    </row>
    <row r="123" spans="1:8" ht="30">
      <c r="A123" s="107" t="s">
        <v>47</v>
      </c>
      <c r="B123" s="111" t="s">
        <v>239</v>
      </c>
      <c r="C123" s="113" t="s">
        <v>78</v>
      </c>
      <c r="D123" s="113" t="s">
        <v>78</v>
      </c>
      <c r="E123" s="107" t="s">
        <v>222</v>
      </c>
      <c r="F123" s="107">
        <v>540</v>
      </c>
      <c r="G123" s="144">
        <v>164</v>
      </c>
      <c r="H123" s="144">
        <v>164</v>
      </c>
    </row>
    <row r="124" spans="1:8" ht="15.75">
      <c r="A124" s="110" t="s">
        <v>223</v>
      </c>
      <c r="B124" s="108" t="s">
        <v>239</v>
      </c>
      <c r="C124" s="114" t="s">
        <v>87</v>
      </c>
      <c r="D124" s="114" t="s">
        <v>57</v>
      </c>
      <c r="E124" s="110"/>
      <c r="F124" s="110"/>
      <c r="G124" s="145">
        <f aca="true" t="shared" si="14" ref="G124:H128">G125</f>
        <v>2140</v>
      </c>
      <c r="H124" s="145">
        <f t="shared" si="14"/>
        <v>2140</v>
      </c>
    </row>
    <row r="125" spans="1:8" ht="15.75">
      <c r="A125" s="110" t="s">
        <v>88</v>
      </c>
      <c r="B125" s="108" t="s">
        <v>239</v>
      </c>
      <c r="C125" s="114" t="s">
        <v>87</v>
      </c>
      <c r="D125" s="114" t="s">
        <v>56</v>
      </c>
      <c r="E125" s="110"/>
      <c r="F125" s="110"/>
      <c r="G125" s="145">
        <f t="shared" si="14"/>
        <v>2140</v>
      </c>
      <c r="H125" s="145">
        <f t="shared" si="14"/>
        <v>2140</v>
      </c>
    </row>
    <row r="126" spans="1:8" ht="30">
      <c r="A126" s="107" t="s">
        <v>99</v>
      </c>
      <c r="B126" s="111" t="s">
        <v>239</v>
      </c>
      <c r="C126" s="113" t="s">
        <v>87</v>
      </c>
      <c r="D126" s="113" t="s">
        <v>56</v>
      </c>
      <c r="E126" s="107" t="s">
        <v>177</v>
      </c>
      <c r="F126" s="107"/>
      <c r="G126" s="144">
        <f t="shared" si="14"/>
        <v>2140</v>
      </c>
      <c r="H126" s="144">
        <f t="shared" si="14"/>
        <v>2140</v>
      </c>
    </row>
    <row r="127" spans="1:8" ht="75">
      <c r="A127" s="107" t="s">
        <v>176</v>
      </c>
      <c r="B127" s="111" t="s">
        <v>239</v>
      </c>
      <c r="C127" s="113" t="s">
        <v>87</v>
      </c>
      <c r="D127" s="113" t="s">
        <v>56</v>
      </c>
      <c r="E127" s="107" t="s">
        <v>177</v>
      </c>
      <c r="F127" s="107"/>
      <c r="G127" s="144">
        <f t="shared" si="14"/>
        <v>2140</v>
      </c>
      <c r="H127" s="144">
        <f t="shared" si="14"/>
        <v>2140</v>
      </c>
    </row>
    <row r="128" spans="1:8" ht="30">
      <c r="A128" s="107" t="s">
        <v>106</v>
      </c>
      <c r="B128" s="111" t="s">
        <v>239</v>
      </c>
      <c r="C128" s="113" t="s">
        <v>87</v>
      </c>
      <c r="D128" s="113" t="s">
        <v>56</v>
      </c>
      <c r="E128" s="107" t="s">
        <v>177</v>
      </c>
      <c r="F128" s="107">
        <v>500</v>
      </c>
      <c r="G128" s="144">
        <f t="shared" si="14"/>
        <v>2140</v>
      </c>
      <c r="H128" s="144">
        <f t="shared" si="14"/>
        <v>2140</v>
      </c>
    </row>
    <row r="129" spans="1:8" ht="30">
      <c r="A129" s="107" t="s">
        <v>47</v>
      </c>
      <c r="B129" s="111" t="s">
        <v>239</v>
      </c>
      <c r="C129" s="113" t="s">
        <v>87</v>
      </c>
      <c r="D129" s="113" t="s">
        <v>56</v>
      </c>
      <c r="E129" s="107" t="s">
        <v>177</v>
      </c>
      <c r="F129" s="107">
        <v>540</v>
      </c>
      <c r="G129" s="144">
        <v>2140</v>
      </c>
      <c r="H129" s="144">
        <v>2140</v>
      </c>
    </row>
    <row r="130" spans="1:8" ht="15.75">
      <c r="A130" s="110" t="s">
        <v>224</v>
      </c>
      <c r="B130" s="108" t="s">
        <v>239</v>
      </c>
      <c r="C130" s="114" t="s">
        <v>73</v>
      </c>
      <c r="D130" s="114" t="s">
        <v>57</v>
      </c>
      <c r="E130" s="110"/>
      <c r="F130" s="110"/>
      <c r="G130" s="145">
        <f aca="true" t="shared" si="15" ref="G130:H134">G131</f>
        <v>368</v>
      </c>
      <c r="H130" s="145">
        <f t="shared" si="15"/>
        <v>368</v>
      </c>
    </row>
    <row r="131" spans="1:8" ht="15.75">
      <c r="A131" s="110" t="s">
        <v>90</v>
      </c>
      <c r="B131" s="108" t="s">
        <v>239</v>
      </c>
      <c r="C131" s="114">
        <v>10</v>
      </c>
      <c r="D131" s="114" t="s">
        <v>56</v>
      </c>
      <c r="E131" s="110"/>
      <c r="F131" s="110"/>
      <c r="G131" s="145">
        <f t="shared" si="15"/>
        <v>368</v>
      </c>
      <c r="H131" s="145">
        <f t="shared" si="15"/>
        <v>368</v>
      </c>
    </row>
    <row r="132" spans="1:8" s="67" customFormat="1" ht="60">
      <c r="A132" s="107" t="s">
        <v>172</v>
      </c>
      <c r="B132" s="111" t="s">
        <v>239</v>
      </c>
      <c r="C132" s="113">
        <v>10</v>
      </c>
      <c r="D132" s="113" t="s">
        <v>56</v>
      </c>
      <c r="E132" s="107" t="s">
        <v>164</v>
      </c>
      <c r="F132" s="107"/>
      <c r="G132" s="144">
        <f t="shared" si="15"/>
        <v>368</v>
      </c>
      <c r="H132" s="144">
        <f t="shared" si="15"/>
        <v>368</v>
      </c>
    </row>
    <row r="133" spans="1:8" s="67" customFormat="1" ht="30">
      <c r="A133" s="107" t="s">
        <v>225</v>
      </c>
      <c r="B133" s="111" t="s">
        <v>239</v>
      </c>
      <c r="C133" s="113">
        <v>10</v>
      </c>
      <c r="D133" s="113" t="s">
        <v>56</v>
      </c>
      <c r="E133" s="107" t="s">
        <v>226</v>
      </c>
      <c r="F133" s="107"/>
      <c r="G133" s="144">
        <f t="shared" si="15"/>
        <v>368</v>
      </c>
      <c r="H133" s="144">
        <f t="shared" si="15"/>
        <v>368</v>
      </c>
    </row>
    <row r="134" spans="1:8" ht="30">
      <c r="A134" s="107" t="s">
        <v>104</v>
      </c>
      <c r="B134" s="111" t="s">
        <v>239</v>
      </c>
      <c r="C134" s="113">
        <v>10</v>
      </c>
      <c r="D134" s="113" t="s">
        <v>56</v>
      </c>
      <c r="E134" s="107" t="s">
        <v>226</v>
      </c>
      <c r="F134" s="107">
        <v>300</v>
      </c>
      <c r="G134" s="144">
        <f t="shared" si="15"/>
        <v>368</v>
      </c>
      <c r="H134" s="144">
        <f t="shared" si="15"/>
        <v>368</v>
      </c>
    </row>
    <row r="135" spans="1:8" ht="45">
      <c r="A135" s="107" t="s">
        <v>105</v>
      </c>
      <c r="B135" s="111" t="s">
        <v>239</v>
      </c>
      <c r="C135" s="113">
        <v>10</v>
      </c>
      <c r="D135" s="113" t="s">
        <v>56</v>
      </c>
      <c r="E135" s="107" t="s">
        <v>226</v>
      </c>
      <c r="F135" s="107">
        <v>320</v>
      </c>
      <c r="G135" s="144">
        <v>368</v>
      </c>
      <c r="H135" s="144">
        <v>368</v>
      </c>
    </row>
    <row r="136" spans="1:8" ht="15.75">
      <c r="A136" s="110" t="s">
        <v>227</v>
      </c>
      <c r="B136" s="108" t="s">
        <v>239</v>
      </c>
      <c r="C136" s="114">
        <v>11</v>
      </c>
      <c r="D136" s="114" t="s">
        <v>57</v>
      </c>
      <c r="E136" s="110"/>
      <c r="F136" s="110"/>
      <c r="G136" s="145">
        <f aca="true" t="shared" si="16" ref="G136:H139">G137</f>
        <v>8128</v>
      </c>
      <c r="H136" s="145">
        <f t="shared" si="16"/>
        <v>8128</v>
      </c>
    </row>
    <row r="137" spans="1:8" ht="15.75">
      <c r="A137" s="110" t="s">
        <v>119</v>
      </c>
      <c r="B137" s="108" t="s">
        <v>239</v>
      </c>
      <c r="C137" s="114">
        <v>11</v>
      </c>
      <c r="D137" s="114" t="s">
        <v>59</v>
      </c>
      <c r="E137" s="110"/>
      <c r="F137" s="110"/>
      <c r="G137" s="145">
        <f t="shared" si="16"/>
        <v>8128</v>
      </c>
      <c r="H137" s="145">
        <f t="shared" si="16"/>
        <v>8128</v>
      </c>
    </row>
    <row r="138" spans="1:8" ht="75">
      <c r="A138" s="107" t="s">
        <v>176</v>
      </c>
      <c r="B138" s="111" t="s">
        <v>239</v>
      </c>
      <c r="C138" s="113">
        <v>11</v>
      </c>
      <c r="D138" s="113" t="s">
        <v>59</v>
      </c>
      <c r="E138" s="107" t="s">
        <v>177</v>
      </c>
      <c r="F138" s="107"/>
      <c r="G138" s="144">
        <f t="shared" si="16"/>
        <v>8128</v>
      </c>
      <c r="H138" s="144">
        <f t="shared" si="16"/>
        <v>8128</v>
      </c>
    </row>
    <row r="139" spans="1:8" ht="30">
      <c r="A139" s="107" t="s">
        <v>106</v>
      </c>
      <c r="B139" s="111" t="s">
        <v>239</v>
      </c>
      <c r="C139" s="113">
        <v>11</v>
      </c>
      <c r="D139" s="113" t="s">
        <v>59</v>
      </c>
      <c r="E139" s="107" t="s">
        <v>177</v>
      </c>
      <c r="F139" s="107">
        <v>500</v>
      </c>
      <c r="G139" s="144">
        <f t="shared" si="16"/>
        <v>8128</v>
      </c>
      <c r="H139" s="144">
        <f t="shared" si="16"/>
        <v>8128</v>
      </c>
    </row>
    <row r="140" spans="1:8" ht="30">
      <c r="A140" s="155" t="s">
        <v>47</v>
      </c>
      <c r="B140" s="111" t="s">
        <v>239</v>
      </c>
      <c r="C140" s="156">
        <v>11</v>
      </c>
      <c r="D140" s="156" t="s">
        <v>59</v>
      </c>
      <c r="E140" s="155" t="s">
        <v>177</v>
      </c>
      <c r="F140" s="155">
        <v>540</v>
      </c>
      <c r="G140" s="157">
        <v>8128</v>
      </c>
      <c r="H140" s="157">
        <v>8128</v>
      </c>
    </row>
    <row r="141" spans="1:8" ht="15.75">
      <c r="A141" s="159" t="s">
        <v>270</v>
      </c>
      <c r="B141" s="108" t="s">
        <v>239</v>
      </c>
      <c r="C141" s="164">
        <v>99</v>
      </c>
      <c r="D141" s="166" t="s">
        <v>57</v>
      </c>
      <c r="E141" s="160"/>
      <c r="F141" s="160"/>
      <c r="G141" s="167">
        <f aca="true" t="shared" si="17" ref="G141:H144">G142</f>
        <v>1371</v>
      </c>
      <c r="H141" s="167">
        <f t="shared" si="17"/>
        <v>2815</v>
      </c>
    </row>
    <row r="142" spans="1:8" ht="15">
      <c r="A142" s="163" t="s">
        <v>270</v>
      </c>
      <c r="B142" s="111" t="s">
        <v>239</v>
      </c>
      <c r="C142" s="165">
        <v>99</v>
      </c>
      <c r="D142" s="165">
        <v>99</v>
      </c>
      <c r="E142" s="160"/>
      <c r="F142" s="160"/>
      <c r="G142" s="161">
        <f t="shared" si="17"/>
        <v>1371</v>
      </c>
      <c r="H142" s="161">
        <f t="shared" si="17"/>
        <v>2815</v>
      </c>
    </row>
    <row r="143" spans="1:8" ht="15">
      <c r="A143" s="163" t="s">
        <v>270</v>
      </c>
      <c r="B143" s="111" t="s">
        <v>239</v>
      </c>
      <c r="C143" s="165">
        <v>99</v>
      </c>
      <c r="D143" s="165">
        <v>99</v>
      </c>
      <c r="E143" s="163" t="s">
        <v>289</v>
      </c>
      <c r="F143" s="163"/>
      <c r="G143" s="161">
        <f t="shared" si="17"/>
        <v>1371</v>
      </c>
      <c r="H143" s="161">
        <f t="shared" si="17"/>
        <v>2815</v>
      </c>
    </row>
    <row r="144" spans="1:8" ht="15">
      <c r="A144" s="163" t="s">
        <v>107</v>
      </c>
      <c r="B144" s="111" t="s">
        <v>239</v>
      </c>
      <c r="C144" s="165">
        <v>99</v>
      </c>
      <c r="D144" s="165">
        <v>99</v>
      </c>
      <c r="E144" s="163" t="s">
        <v>289</v>
      </c>
      <c r="F144" s="163">
        <v>800</v>
      </c>
      <c r="G144" s="161">
        <f t="shared" si="17"/>
        <v>1371</v>
      </c>
      <c r="H144" s="161">
        <f t="shared" si="17"/>
        <v>2815</v>
      </c>
    </row>
    <row r="145" spans="1:8" ht="15">
      <c r="A145" s="163" t="s">
        <v>111</v>
      </c>
      <c r="B145" s="111" t="s">
        <v>239</v>
      </c>
      <c r="C145" s="165">
        <v>99</v>
      </c>
      <c r="D145" s="165">
        <v>99</v>
      </c>
      <c r="E145" s="163" t="s">
        <v>289</v>
      </c>
      <c r="F145" s="163">
        <v>870</v>
      </c>
      <c r="G145" s="161">
        <v>1371</v>
      </c>
      <c r="H145" s="162">
        <v>2815</v>
      </c>
    </row>
    <row r="146" spans="1:8" ht="15.75">
      <c r="A146" s="158" t="s">
        <v>228</v>
      </c>
      <c r="B146" s="158"/>
      <c r="C146" s="158"/>
      <c r="D146" s="158"/>
      <c r="E146" s="158"/>
      <c r="F146" s="158"/>
      <c r="G146" s="169">
        <f>G16+G55+G66+G91+G102+G117+G124+G131+G136+G141</f>
        <v>57932</v>
      </c>
      <c r="H146" s="169">
        <f>H16+H55+H66+H91+H102+H117+H124+H131+H136+H141</f>
        <v>59426.3</v>
      </c>
    </row>
    <row r="148" spans="7:8" ht="12.75">
      <c r="G148" s="168"/>
      <c r="H148" s="168"/>
    </row>
  </sheetData>
  <sheetProtection selectLockedCells="1" selectUnlockedCells="1"/>
  <mergeCells count="9">
    <mergeCell ref="G12:H12"/>
    <mergeCell ref="B12:B14"/>
    <mergeCell ref="A10:H10"/>
    <mergeCell ref="A1:H1"/>
    <mergeCell ref="A5:H5"/>
    <mergeCell ref="A6:H6"/>
    <mergeCell ref="A7:H7"/>
    <mergeCell ref="A8:H8"/>
    <mergeCell ref="A9:H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H146"/>
  <sheetViews>
    <sheetView tabSelected="1" view="pageLayout" workbookViewId="0" topLeftCell="A67">
      <selection activeCell="A71" sqref="A71"/>
    </sheetView>
  </sheetViews>
  <sheetFormatPr defaultColWidth="9.140625" defaultRowHeight="12.75"/>
  <cols>
    <col min="1" max="1" width="49.421875" style="61" customWidth="1"/>
    <col min="2" max="2" width="5.8515625" style="61" customWidth="1"/>
    <col min="3" max="3" width="5.140625" style="61" customWidth="1"/>
    <col min="4" max="4" width="16.7109375" style="61" customWidth="1"/>
    <col min="5" max="5" width="8.140625" style="61" customWidth="1"/>
    <col min="6" max="6" width="10.57421875" style="61" customWidth="1"/>
    <col min="7" max="7" width="14.28125" style="61" customWidth="1"/>
    <col min="8" max="8" width="11.421875" style="0" customWidth="1"/>
  </cols>
  <sheetData>
    <row r="1" spans="1:7" ht="18.75" customHeight="1">
      <c r="A1" s="218"/>
      <c r="B1" s="218"/>
      <c r="C1" s="218"/>
      <c r="D1" s="218"/>
      <c r="E1" s="218"/>
      <c r="F1" s="218"/>
      <c r="G1" s="218"/>
    </row>
    <row r="2" spans="1:7" ht="12.75">
      <c r="A2" s="62"/>
      <c r="B2" s="62"/>
      <c r="C2" s="62"/>
      <c r="D2" s="62"/>
      <c r="E2" s="62"/>
      <c r="F2" s="62"/>
      <c r="G2" s="62"/>
    </row>
    <row r="3" spans="1:7" ht="12.75">
      <c r="A3" s="62"/>
      <c r="B3" s="62"/>
      <c r="C3" s="62"/>
      <c r="D3" s="62"/>
      <c r="E3" s="62"/>
      <c r="F3" s="62"/>
      <c r="G3" s="62"/>
    </row>
    <row r="4" spans="1:7" ht="27.75" customHeight="1">
      <c r="A4" s="62"/>
      <c r="B4" s="62"/>
      <c r="C4" s="62"/>
      <c r="D4" s="62"/>
      <c r="E4" s="62"/>
      <c r="F4" s="62"/>
      <c r="G4" s="62"/>
    </row>
    <row r="5" spans="1:7" ht="15.75" customHeight="1">
      <c r="A5" s="219" t="s">
        <v>94</v>
      </c>
      <c r="B5" s="219"/>
      <c r="C5" s="219"/>
      <c r="D5" s="219"/>
      <c r="E5" s="219"/>
      <c r="F5" s="219"/>
      <c r="G5" s="219"/>
    </row>
    <row r="6" spans="1:8" ht="15.75" customHeight="1">
      <c r="A6" s="220" t="s">
        <v>161</v>
      </c>
      <c r="B6" s="220"/>
      <c r="C6" s="220"/>
      <c r="D6" s="220"/>
      <c r="E6" s="220"/>
      <c r="F6" s="220"/>
      <c r="G6" s="220"/>
      <c r="H6" s="63"/>
    </row>
    <row r="7" spans="1:8" ht="15.75" customHeight="1">
      <c r="A7" s="220" t="s">
        <v>162</v>
      </c>
      <c r="B7" s="220"/>
      <c r="C7" s="220"/>
      <c r="D7" s="220"/>
      <c r="E7" s="220"/>
      <c r="F7" s="220"/>
      <c r="G7" s="220"/>
      <c r="H7" s="63"/>
    </row>
    <row r="8" spans="1:8" ht="15.75" customHeight="1">
      <c r="A8" s="220" t="s">
        <v>95</v>
      </c>
      <c r="B8" s="220"/>
      <c r="C8" s="220"/>
      <c r="D8" s="220"/>
      <c r="E8" s="220"/>
      <c r="F8" s="220"/>
      <c r="G8" s="220"/>
      <c r="H8" s="63"/>
    </row>
    <row r="9" spans="1:7" ht="15.75" customHeight="1">
      <c r="A9" s="221" t="s">
        <v>285</v>
      </c>
      <c r="B9" s="221"/>
      <c r="C9" s="221"/>
      <c r="D9" s="221"/>
      <c r="E9" s="221"/>
      <c r="F9" s="221"/>
      <c r="G9" s="221"/>
    </row>
    <row r="10" spans="1:7" ht="15.75">
      <c r="A10" s="64"/>
      <c r="B10" s="64"/>
      <c r="C10" s="64"/>
      <c r="D10" s="64"/>
      <c r="E10" s="64"/>
      <c r="F10" s="64" t="s">
        <v>147</v>
      </c>
      <c r="G10" s="64"/>
    </row>
    <row r="11" spans="1:7" ht="15.75" customHeight="1">
      <c r="A11" s="116" t="s">
        <v>51</v>
      </c>
      <c r="B11" s="117" t="s">
        <v>52</v>
      </c>
      <c r="C11" s="117" t="s">
        <v>96</v>
      </c>
      <c r="D11" s="117" t="s">
        <v>97</v>
      </c>
      <c r="E11" s="117" t="s">
        <v>98</v>
      </c>
      <c r="F11" s="213" t="s">
        <v>148</v>
      </c>
      <c r="G11" s="214"/>
    </row>
    <row r="12" spans="1:7" ht="25.5" customHeight="1">
      <c r="A12" s="118"/>
      <c r="B12" s="119"/>
      <c r="C12" s="119"/>
      <c r="D12" s="119"/>
      <c r="E12" s="119"/>
      <c r="F12" s="151" t="s">
        <v>286</v>
      </c>
      <c r="G12" s="152" t="s">
        <v>288</v>
      </c>
    </row>
    <row r="13" spans="1:7" ht="25.5" customHeight="1">
      <c r="A13" s="118"/>
      <c r="B13" s="119"/>
      <c r="C13" s="119"/>
      <c r="D13" s="119"/>
      <c r="E13" s="119"/>
      <c r="F13" s="153" t="s">
        <v>287</v>
      </c>
      <c r="G13" s="153" t="s">
        <v>287</v>
      </c>
    </row>
    <row r="14" spans="1:7" ht="15.75">
      <c r="A14" s="108" t="s">
        <v>55</v>
      </c>
      <c r="B14" s="108" t="s">
        <v>56</v>
      </c>
      <c r="C14" s="108" t="s">
        <v>57</v>
      </c>
      <c r="D14" s="108"/>
      <c r="E14" s="108"/>
      <c r="F14" s="145">
        <f>F15+F20+F31+F36+F41</f>
        <v>17974.8</v>
      </c>
      <c r="G14" s="145">
        <f>G15+G20+G31+G36+G41</f>
        <v>18012.5</v>
      </c>
    </row>
    <row r="15" spans="1:7" ht="63">
      <c r="A15" s="108" t="s">
        <v>58</v>
      </c>
      <c r="B15" s="108" t="s">
        <v>56</v>
      </c>
      <c r="C15" s="108" t="s">
        <v>59</v>
      </c>
      <c r="D15" s="108"/>
      <c r="E15" s="108"/>
      <c r="F15" s="145">
        <f aca="true" t="shared" si="0" ref="F15:G18">F16</f>
        <v>2270</v>
      </c>
      <c r="G15" s="145">
        <f t="shared" si="0"/>
        <v>2270</v>
      </c>
    </row>
    <row r="16" spans="1:7" ht="68.25" customHeight="1">
      <c r="A16" s="107" t="s">
        <v>165</v>
      </c>
      <c r="B16" s="111" t="s">
        <v>56</v>
      </c>
      <c r="C16" s="111" t="s">
        <v>59</v>
      </c>
      <c r="D16" s="107" t="s">
        <v>164</v>
      </c>
      <c r="E16" s="111"/>
      <c r="F16" s="144">
        <f t="shared" si="0"/>
        <v>2270</v>
      </c>
      <c r="G16" s="144">
        <f t="shared" si="0"/>
        <v>2270</v>
      </c>
    </row>
    <row r="17" spans="1:7" ht="60">
      <c r="A17" s="107" t="s">
        <v>166</v>
      </c>
      <c r="B17" s="111" t="s">
        <v>56</v>
      </c>
      <c r="C17" s="111" t="s">
        <v>59</v>
      </c>
      <c r="D17" s="107" t="s">
        <v>167</v>
      </c>
      <c r="E17" s="107"/>
      <c r="F17" s="144">
        <f t="shared" si="0"/>
        <v>2270</v>
      </c>
      <c r="G17" s="144">
        <f t="shared" si="0"/>
        <v>2270</v>
      </c>
    </row>
    <row r="18" spans="1:7" ht="90">
      <c r="A18" s="107" t="s">
        <v>168</v>
      </c>
      <c r="B18" s="111" t="s">
        <v>56</v>
      </c>
      <c r="C18" s="111" t="s">
        <v>59</v>
      </c>
      <c r="D18" s="107" t="s">
        <v>167</v>
      </c>
      <c r="E18" s="107">
        <v>100</v>
      </c>
      <c r="F18" s="144">
        <f t="shared" si="0"/>
        <v>2270</v>
      </c>
      <c r="G18" s="144">
        <f t="shared" si="0"/>
        <v>2270</v>
      </c>
    </row>
    <row r="19" spans="1:7" ht="33" customHeight="1">
      <c r="A19" s="107" t="s">
        <v>102</v>
      </c>
      <c r="B19" s="111" t="s">
        <v>56</v>
      </c>
      <c r="C19" s="111" t="s">
        <v>59</v>
      </c>
      <c r="D19" s="107" t="s">
        <v>167</v>
      </c>
      <c r="E19" s="107">
        <v>120</v>
      </c>
      <c r="F19" s="144">
        <v>2270</v>
      </c>
      <c r="G19" s="144">
        <v>2270</v>
      </c>
    </row>
    <row r="20" spans="1:7" ht="94.5">
      <c r="A20" s="108" t="s">
        <v>61</v>
      </c>
      <c r="B20" s="108" t="s">
        <v>56</v>
      </c>
      <c r="C20" s="108" t="s">
        <v>62</v>
      </c>
      <c r="D20" s="108"/>
      <c r="E20" s="108"/>
      <c r="F20" s="145">
        <f>F21+F27</f>
        <v>14283</v>
      </c>
      <c r="G20" s="145">
        <f>G21+G27</f>
        <v>14283</v>
      </c>
    </row>
    <row r="21" spans="1:7" ht="45">
      <c r="A21" s="107" t="s">
        <v>172</v>
      </c>
      <c r="B21" s="111" t="s">
        <v>56</v>
      </c>
      <c r="C21" s="111" t="s">
        <v>62</v>
      </c>
      <c r="D21" s="107" t="s">
        <v>164</v>
      </c>
      <c r="E21" s="107"/>
      <c r="F21" s="144">
        <f>F22</f>
        <v>13331</v>
      </c>
      <c r="G21" s="144">
        <f>G22</f>
        <v>13331</v>
      </c>
    </row>
    <row r="22" spans="1:7" ht="30">
      <c r="A22" s="107" t="s">
        <v>103</v>
      </c>
      <c r="B22" s="111" t="s">
        <v>56</v>
      </c>
      <c r="C22" s="111" t="s">
        <v>62</v>
      </c>
      <c r="D22" s="107" t="s">
        <v>169</v>
      </c>
      <c r="E22" s="107"/>
      <c r="F22" s="144">
        <f>F23+F25</f>
        <v>13331</v>
      </c>
      <c r="G22" s="144">
        <f>G23+G25</f>
        <v>13331</v>
      </c>
    </row>
    <row r="23" spans="1:7" ht="90">
      <c r="A23" s="107" t="s">
        <v>101</v>
      </c>
      <c r="B23" s="111" t="s">
        <v>56</v>
      </c>
      <c r="C23" s="111" t="s">
        <v>62</v>
      </c>
      <c r="D23" s="107" t="s">
        <v>169</v>
      </c>
      <c r="E23" s="107">
        <v>100</v>
      </c>
      <c r="F23" s="144">
        <f>F24</f>
        <v>12681</v>
      </c>
      <c r="G23" s="144">
        <f>G24</f>
        <v>12681</v>
      </c>
    </row>
    <row r="24" spans="1:7" ht="30">
      <c r="A24" s="107" t="s">
        <v>102</v>
      </c>
      <c r="B24" s="111" t="s">
        <v>56</v>
      </c>
      <c r="C24" s="111" t="s">
        <v>62</v>
      </c>
      <c r="D24" s="107" t="s">
        <v>169</v>
      </c>
      <c r="E24" s="107">
        <v>120</v>
      </c>
      <c r="F24" s="144">
        <v>12681</v>
      </c>
      <c r="G24" s="144">
        <v>12681</v>
      </c>
    </row>
    <row r="25" spans="1:7" ht="30">
      <c r="A25" s="107" t="s">
        <v>170</v>
      </c>
      <c r="B25" s="111" t="s">
        <v>56</v>
      </c>
      <c r="C25" s="111" t="s">
        <v>62</v>
      </c>
      <c r="D25" s="107" t="s">
        <v>169</v>
      </c>
      <c r="E25" s="107">
        <v>200</v>
      </c>
      <c r="F25" s="144">
        <f>F26</f>
        <v>650</v>
      </c>
      <c r="G25" s="144">
        <f>G26</f>
        <v>650</v>
      </c>
    </row>
    <row r="26" spans="1:7" ht="60.75" customHeight="1">
      <c r="A26" s="107" t="s">
        <v>171</v>
      </c>
      <c r="B26" s="111" t="s">
        <v>56</v>
      </c>
      <c r="C26" s="111" t="s">
        <v>62</v>
      </c>
      <c r="D26" s="107" t="s">
        <v>169</v>
      </c>
      <c r="E26" s="107">
        <v>240</v>
      </c>
      <c r="F26" s="144">
        <v>650</v>
      </c>
      <c r="G26" s="144">
        <v>650</v>
      </c>
    </row>
    <row r="27" spans="1:7" ht="80.25" customHeight="1">
      <c r="A27" s="107" t="s">
        <v>175</v>
      </c>
      <c r="B27" s="111" t="s">
        <v>56</v>
      </c>
      <c r="C27" s="111" t="s">
        <v>62</v>
      </c>
      <c r="D27" s="107" t="s">
        <v>173</v>
      </c>
      <c r="E27" s="107"/>
      <c r="F27" s="144">
        <f aca="true" t="shared" si="1" ref="F27:G29">F28</f>
        <v>952</v>
      </c>
      <c r="G27" s="144">
        <f t="shared" si="1"/>
        <v>952</v>
      </c>
    </row>
    <row r="28" spans="1:7" ht="30">
      <c r="A28" s="107" t="s">
        <v>103</v>
      </c>
      <c r="B28" s="111" t="s">
        <v>56</v>
      </c>
      <c r="C28" s="111" t="s">
        <v>62</v>
      </c>
      <c r="D28" s="107" t="s">
        <v>174</v>
      </c>
      <c r="E28" s="107"/>
      <c r="F28" s="144">
        <f t="shared" si="1"/>
        <v>952</v>
      </c>
      <c r="G28" s="144">
        <f t="shared" si="1"/>
        <v>952</v>
      </c>
    </row>
    <row r="29" spans="1:7" ht="30">
      <c r="A29" s="107" t="s">
        <v>170</v>
      </c>
      <c r="B29" s="111" t="s">
        <v>56</v>
      </c>
      <c r="C29" s="111" t="s">
        <v>62</v>
      </c>
      <c r="D29" s="107" t="s">
        <v>174</v>
      </c>
      <c r="E29" s="107">
        <v>200</v>
      </c>
      <c r="F29" s="144">
        <f t="shared" si="1"/>
        <v>952</v>
      </c>
      <c r="G29" s="144">
        <f t="shared" si="1"/>
        <v>952</v>
      </c>
    </row>
    <row r="30" spans="1:7" ht="45">
      <c r="A30" s="107" t="s">
        <v>171</v>
      </c>
      <c r="B30" s="111" t="s">
        <v>56</v>
      </c>
      <c r="C30" s="111" t="s">
        <v>62</v>
      </c>
      <c r="D30" s="107" t="s">
        <v>174</v>
      </c>
      <c r="E30" s="107">
        <v>240</v>
      </c>
      <c r="F30" s="144">
        <v>952</v>
      </c>
      <c r="G30" s="144">
        <v>952</v>
      </c>
    </row>
    <row r="31" spans="1:7" ht="63">
      <c r="A31" s="108" t="s">
        <v>63</v>
      </c>
      <c r="B31" s="108" t="s">
        <v>56</v>
      </c>
      <c r="C31" s="108" t="s">
        <v>64</v>
      </c>
      <c r="D31" s="108"/>
      <c r="E31" s="108"/>
      <c r="F31" s="145">
        <f aca="true" t="shared" si="2" ref="F31:G34">F32</f>
        <v>18</v>
      </c>
      <c r="G31" s="145">
        <f t="shared" si="2"/>
        <v>18</v>
      </c>
    </row>
    <row r="32" spans="1:7" ht="23.25" customHeight="1">
      <c r="A32" s="111" t="s">
        <v>99</v>
      </c>
      <c r="B32" s="111" t="s">
        <v>56</v>
      </c>
      <c r="C32" s="111" t="s">
        <v>64</v>
      </c>
      <c r="D32" s="111" t="s">
        <v>100</v>
      </c>
      <c r="E32" s="108"/>
      <c r="F32" s="144">
        <f t="shared" si="2"/>
        <v>18</v>
      </c>
      <c r="G32" s="144">
        <f t="shared" si="2"/>
        <v>18</v>
      </c>
    </row>
    <row r="33" spans="1:7" ht="75">
      <c r="A33" s="107" t="s">
        <v>176</v>
      </c>
      <c r="B33" s="111" t="s">
        <v>56</v>
      </c>
      <c r="C33" s="111" t="s">
        <v>64</v>
      </c>
      <c r="D33" s="107" t="s">
        <v>177</v>
      </c>
      <c r="E33" s="107"/>
      <c r="F33" s="144">
        <f t="shared" si="2"/>
        <v>18</v>
      </c>
      <c r="G33" s="144">
        <f t="shared" si="2"/>
        <v>18</v>
      </c>
    </row>
    <row r="34" spans="1:7" ht="15">
      <c r="A34" s="107" t="s">
        <v>106</v>
      </c>
      <c r="B34" s="111" t="s">
        <v>56</v>
      </c>
      <c r="C34" s="111" t="s">
        <v>64</v>
      </c>
      <c r="D34" s="107" t="s">
        <v>177</v>
      </c>
      <c r="E34" s="107">
        <v>500</v>
      </c>
      <c r="F34" s="144">
        <f t="shared" si="2"/>
        <v>18</v>
      </c>
      <c r="G34" s="144">
        <f t="shared" si="2"/>
        <v>18</v>
      </c>
    </row>
    <row r="35" spans="1:7" ht="15">
      <c r="A35" s="107" t="s">
        <v>47</v>
      </c>
      <c r="B35" s="111" t="s">
        <v>56</v>
      </c>
      <c r="C35" s="111" t="s">
        <v>64</v>
      </c>
      <c r="D35" s="107" t="s">
        <v>177</v>
      </c>
      <c r="E35" s="107">
        <v>540</v>
      </c>
      <c r="F35" s="144">
        <v>18</v>
      </c>
      <c r="G35" s="144">
        <v>18</v>
      </c>
    </row>
    <row r="36" spans="1:7" s="61" customFormat="1" ht="19.5" customHeight="1">
      <c r="A36" s="108" t="s">
        <v>65</v>
      </c>
      <c r="B36" s="108" t="s">
        <v>56</v>
      </c>
      <c r="C36" s="108" t="s">
        <v>66</v>
      </c>
      <c r="D36" s="108"/>
      <c r="E36" s="108"/>
      <c r="F36" s="145">
        <f aca="true" t="shared" si="3" ref="F36:G39">F37</f>
        <v>97</v>
      </c>
      <c r="G36" s="145">
        <f t="shared" si="3"/>
        <v>97</v>
      </c>
    </row>
    <row r="37" spans="1:7" s="61" customFormat="1" ht="19.5" customHeight="1">
      <c r="A37" s="111" t="s">
        <v>99</v>
      </c>
      <c r="B37" s="111" t="s">
        <v>56</v>
      </c>
      <c r="C37" s="111" t="s">
        <v>66</v>
      </c>
      <c r="D37" s="111" t="s">
        <v>109</v>
      </c>
      <c r="E37" s="111"/>
      <c r="F37" s="144">
        <f t="shared" si="3"/>
        <v>97</v>
      </c>
      <c r="G37" s="144">
        <f t="shared" si="3"/>
        <v>97</v>
      </c>
    </row>
    <row r="38" spans="1:7" ht="18.75" customHeight="1">
      <c r="A38" s="111" t="s">
        <v>110</v>
      </c>
      <c r="B38" s="111" t="s">
        <v>56</v>
      </c>
      <c r="C38" s="111" t="s">
        <v>66</v>
      </c>
      <c r="D38" s="111" t="s">
        <v>109</v>
      </c>
      <c r="E38" s="111"/>
      <c r="F38" s="144">
        <f t="shared" si="3"/>
        <v>97</v>
      </c>
      <c r="G38" s="144">
        <f t="shared" si="3"/>
        <v>97</v>
      </c>
    </row>
    <row r="39" spans="1:7" ht="20.25" customHeight="1">
      <c r="A39" s="111" t="s">
        <v>107</v>
      </c>
      <c r="B39" s="111" t="s">
        <v>56</v>
      </c>
      <c r="C39" s="111" t="s">
        <v>66</v>
      </c>
      <c r="D39" s="111" t="s">
        <v>109</v>
      </c>
      <c r="E39" s="111" t="s">
        <v>108</v>
      </c>
      <c r="F39" s="144">
        <f t="shared" si="3"/>
        <v>97</v>
      </c>
      <c r="G39" s="144">
        <f t="shared" si="3"/>
        <v>97</v>
      </c>
    </row>
    <row r="40" spans="1:7" ht="20.25" customHeight="1">
      <c r="A40" s="111" t="s">
        <v>111</v>
      </c>
      <c r="B40" s="111" t="s">
        <v>56</v>
      </c>
      <c r="C40" s="111" t="s">
        <v>66</v>
      </c>
      <c r="D40" s="111" t="s">
        <v>109</v>
      </c>
      <c r="E40" s="111" t="s">
        <v>112</v>
      </c>
      <c r="F40" s="144">
        <v>97</v>
      </c>
      <c r="G40" s="144">
        <v>97</v>
      </c>
    </row>
    <row r="41" spans="1:7" ht="21.75" customHeight="1">
      <c r="A41" s="108" t="s">
        <v>67</v>
      </c>
      <c r="B41" s="108" t="s">
        <v>56</v>
      </c>
      <c r="C41" s="108" t="s">
        <v>68</v>
      </c>
      <c r="D41" s="108"/>
      <c r="E41" s="108"/>
      <c r="F41" s="145">
        <f>F42+F46</f>
        <v>1306.8</v>
      </c>
      <c r="G41" s="145">
        <f>G42+G46</f>
        <v>1344.5</v>
      </c>
    </row>
    <row r="42" spans="1:7" ht="64.5" customHeight="1">
      <c r="A42" s="107" t="s">
        <v>172</v>
      </c>
      <c r="B42" s="111" t="s">
        <v>56</v>
      </c>
      <c r="C42" s="111" t="s">
        <v>68</v>
      </c>
      <c r="D42" s="107" t="s">
        <v>164</v>
      </c>
      <c r="E42" s="107"/>
      <c r="F42" s="144">
        <f aca="true" t="shared" si="4" ref="F42:G44">F43</f>
        <v>100.8</v>
      </c>
      <c r="G42" s="144">
        <f t="shared" si="4"/>
        <v>100.5</v>
      </c>
    </row>
    <row r="43" spans="1:7" ht="45">
      <c r="A43" s="107" t="s">
        <v>114</v>
      </c>
      <c r="B43" s="111" t="s">
        <v>56</v>
      </c>
      <c r="C43" s="111" t="s">
        <v>68</v>
      </c>
      <c r="D43" s="107" t="s">
        <v>178</v>
      </c>
      <c r="E43" s="107"/>
      <c r="F43" s="144">
        <f t="shared" si="4"/>
        <v>100.8</v>
      </c>
      <c r="G43" s="144">
        <f t="shared" si="4"/>
        <v>100.5</v>
      </c>
    </row>
    <row r="44" spans="1:7" ht="30">
      <c r="A44" s="107" t="s">
        <v>170</v>
      </c>
      <c r="B44" s="111" t="s">
        <v>56</v>
      </c>
      <c r="C44" s="111" t="s">
        <v>68</v>
      </c>
      <c r="D44" s="107" t="s">
        <v>178</v>
      </c>
      <c r="E44" s="107">
        <v>200</v>
      </c>
      <c r="F44" s="144">
        <f t="shared" si="4"/>
        <v>100.8</v>
      </c>
      <c r="G44" s="144">
        <f t="shared" si="4"/>
        <v>100.5</v>
      </c>
    </row>
    <row r="45" spans="1:7" ht="45">
      <c r="A45" s="107" t="s">
        <v>171</v>
      </c>
      <c r="B45" s="111" t="s">
        <v>56</v>
      </c>
      <c r="C45" s="111" t="s">
        <v>68</v>
      </c>
      <c r="D45" s="107" t="s">
        <v>178</v>
      </c>
      <c r="E45" s="107">
        <v>240</v>
      </c>
      <c r="F45" s="144">
        <v>100.8</v>
      </c>
      <c r="G45" s="144">
        <v>100.5</v>
      </c>
    </row>
    <row r="46" spans="1:7" ht="60">
      <c r="A46" s="107" t="s">
        <v>175</v>
      </c>
      <c r="B46" s="111" t="s">
        <v>56</v>
      </c>
      <c r="C46" s="111" t="s">
        <v>68</v>
      </c>
      <c r="D46" s="107" t="s">
        <v>179</v>
      </c>
      <c r="E46" s="110"/>
      <c r="F46" s="144">
        <f>F47+F50</f>
        <v>1206</v>
      </c>
      <c r="G46" s="144">
        <f>G47+G50</f>
        <v>1244</v>
      </c>
    </row>
    <row r="47" spans="1:7" ht="30">
      <c r="A47" s="107" t="s">
        <v>103</v>
      </c>
      <c r="B47" s="111" t="s">
        <v>56</v>
      </c>
      <c r="C47" s="111" t="s">
        <v>68</v>
      </c>
      <c r="D47" s="107" t="s">
        <v>174</v>
      </c>
      <c r="E47" s="107"/>
      <c r="F47" s="144">
        <f>F48</f>
        <v>576</v>
      </c>
      <c r="G47" s="144">
        <f>G48</f>
        <v>614</v>
      </c>
    </row>
    <row r="48" spans="1:7" ht="30">
      <c r="A48" s="107" t="s">
        <v>170</v>
      </c>
      <c r="B48" s="111" t="s">
        <v>56</v>
      </c>
      <c r="C48" s="111" t="s">
        <v>68</v>
      </c>
      <c r="D48" s="107" t="s">
        <v>174</v>
      </c>
      <c r="E48" s="107">
        <v>200</v>
      </c>
      <c r="F48" s="144">
        <f>F49</f>
        <v>576</v>
      </c>
      <c r="G48" s="144">
        <f>G49</f>
        <v>614</v>
      </c>
    </row>
    <row r="49" spans="1:7" ht="45">
      <c r="A49" s="107" t="s">
        <v>171</v>
      </c>
      <c r="B49" s="111" t="s">
        <v>56</v>
      </c>
      <c r="C49" s="111" t="s">
        <v>68</v>
      </c>
      <c r="D49" s="107" t="s">
        <v>174</v>
      </c>
      <c r="E49" s="107">
        <v>240</v>
      </c>
      <c r="F49" s="144">
        <v>576</v>
      </c>
      <c r="G49" s="144">
        <v>614</v>
      </c>
    </row>
    <row r="50" spans="1:7" ht="33" customHeight="1">
      <c r="A50" s="107" t="s">
        <v>273</v>
      </c>
      <c r="B50" s="111" t="s">
        <v>56</v>
      </c>
      <c r="C50" s="111" t="s">
        <v>68</v>
      </c>
      <c r="D50" s="107" t="s">
        <v>272</v>
      </c>
      <c r="E50" s="107"/>
      <c r="F50" s="144">
        <f>F51</f>
        <v>630</v>
      </c>
      <c r="G50" s="144">
        <f>G51</f>
        <v>630</v>
      </c>
    </row>
    <row r="51" spans="1:7" ht="36.75" customHeight="1">
      <c r="A51" s="107" t="s">
        <v>170</v>
      </c>
      <c r="B51" s="111" t="s">
        <v>56</v>
      </c>
      <c r="C51" s="111" t="s">
        <v>68</v>
      </c>
      <c r="D51" s="146" t="s">
        <v>272</v>
      </c>
      <c r="E51" s="107">
        <v>200</v>
      </c>
      <c r="F51" s="144">
        <f>F52</f>
        <v>630</v>
      </c>
      <c r="G51" s="144">
        <f>G52</f>
        <v>630</v>
      </c>
    </row>
    <row r="52" spans="1:7" ht="45">
      <c r="A52" s="107" t="s">
        <v>171</v>
      </c>
      <c r="B52" s="111" t="s">
        <v>56</v>
      </c>
      <c r="C52" s="111" t="s">
        <v>68</v>
      </c>
      <c r="D52" s="146" t="s">
        <v>272</v>
      </c>
      <c r="E52" s="107">
        <v>240</v>
      </c>
      <c r="F52" s="144">
        <v>630</v>
      </c>
      <c r="G52" s="144">
        <v>630</v>
      </c>
    </row>
    <row r="53" spans="1:7" ht="15.75">
      <c r="A53" s="108" t="s">
        <v>115</v>
      </c>
      <c r="B53" s="108" t="s">
        <v>59</v>
      </c>
      <c r="C53" s="108" t="s">
        <v>57</v>
      </c>
      <c r="D53" s="108"/>
      <c r="E53" s="108"/>
      <c r="F53" s="145">
        <f>F54</f>
        <v>1932</v>
      </c>
      <c r="G53" s="145">
        <f>G54</f>
        <v>1935</v>
      </c>
    </row>
    <row r="54" spans="1:7" ht="33" customHeight="1">
      <c r="A54" s="108" t="s">
        <v>116</v>
      </c>
      <c r="B54" s="108" t="s">
        <v>59</v>
      </c>
      <c r="C54" s="108" t="s">
        <v>60</v>
      </c>
      <c r="D54" s="108"/>
      <c r="E54" s="108"/>
      <c r="F54" s="145">
        <f>F55</f>
        <v>1932</v>
      </c>
      <c r="G54" s="145">
        <f>G55</f>
        <v>1935</v>
      </c>
    </row>
    <row r="55" spans="1:7" ht="70.5" customHeight="1">
      <c r="A55" s="107" t="s">
        <v>290</v>
      </c>
      <c r="B55" s="111" t="s">
        <v>59</v>
      </c>
      <c r="C55" s="111" t="s">
        <v>60</v>
      </c>
      <c r="D55" s="107" t="s">
        <v>180</v>
      </c>
      <c r="E55" s="107"/>
      <c r="F55" s="144">
        <f>F56+F59</f>
        <v>1932</v>
      </c>
      <c r="G55" s="144">
        <f>G56+G59</f>
        <v>1935</v>
      </c>
    </row>
    <row r="56" spans="1:7" ht="51.75" customHeight="1">
      <c r="A56" s="107" t="s">
        <v>117</v>
      </c>
      <c r="B56" s="111" t="s">
        <v>59</v>
      </c>
      <c r="C56" s="111" t="s">
        <v>60</v>
      </c>
      <c r="D56" s="107" t="s">
        <v>181</v>
      </c>
      <c r="E56" s="107"/>
      <c r="F56" s="144">
        <f>F57</f>
        <v>1423</v>
      </c>
      <c r="G56" s="144">
        <f>G57</f>
        <v>1470</v>
      </c>
    </row>
    <row r="57" spans="1:7" ht="94.5" customHeight="1">
      <c r="A57" s="107" t="s">
        <v>101</v>
      </c>
      <c r="B57" s="111" t="s">
        <v>59</v>
      </c>
      <c r="C57" s="111" t="s">
        <v>60</v>
      </c>
      <c r="D57" s="107" t="s">
        <v>181</v>
      </c>
      <c r="E57" s="107">
        <v>100</v>
      </c>
      <c r="F57" s="144">
        <f>F58</f>
        <v>1423</v>
      </c>
      <c r="G57" s="144">
        <f>G58</f>
        <v>1470</v>
      </c>
    </row>
    <row r="58" spans="1:7" ht="33" customHeight="1">
      <c r="A58" s="107" t="s">
        <v>102</v>
      </c>
      <c r="B58" s="111" t="s">
        <v>59</v>
      </c>
      <c r="C58" s="111" t="s">
        <v>60</v>
      </c>
      <c r="D58" s="107" t="s">
        <v>181</v>
      </c>
      <c r="E58" s="107">
        <v>120</v>
      </c>
      <c r="F58" s="144">
        <v>1423</v>
      </c>
      <c r="G58" s="144">
        <v>1470</v>
      </c>
    </row>
    <row r="59" spans="1:7" ht="33" customHeight="1">
      <c r="A59" s="107" t="s">
        <v>182</v>
      </c>
      <c r="B59" s="111" t="s">
        <v>59</v>
      </c>
      <c r="C59" s="111" t="s">
        <v>60</v>
      </c>
      <c r="D59" s="107" t="s">
        <v>183</v>
      </c>
      <c r="E59" s="107"/>
      <c r="F59" s="144">
        <f>F60+F62</f>
        <v>509</v>
      </c>
      <c r="G59" s="144">
        <f>G60+G62</f>
        <v>465</v>
      </c>
    </row>
    <row r="60" spans="1:7" ht="96" customHeight="1">
      <c r="A60" s="107" t="s">
        <v>101</v>
      </c>
      <c r="B60" s="111" t="s">
        <v>59</v>
      </c>
      <c r="C60" s="111" t="s">
        <v>60</v>
      </c>
      <c r="D60" s="107" t="s">
        <v>183</v>
      </c>
      <c r="E60" s="107">
        <v>100</v>
      </c>
      <c r="F60" s="144">
        <f>F61</f>
        <v>444</v>
      </c>
      <c r="G60" s="144">
        <f>G61</f>
        <v>400</v>
      </c>
    </row>
    <row r="61" spans="1:7" ht="33" customHeight="1">
      <c r="A61" s="107" t="s">
        <v>102</v>
      </c>
      <c r="B61" s="111" t="s">
        <v>59</v>
      </c>
      <c r="C61" s="111" t="s">
        <v>60</v>
      </c>
      <c r="D61" s="107" t="s">
        <v>183</v>
      </c>
      <c r="E61" s="107">
        <v>120</v>
      </c>
      <c r="F61" s="144">
        <v>444</v>
      </c>
      <c r="G61" s="144">
        <v>400</v>
      </c>
    </row>
    <row r="62" spans="1:7" ht="30">
      <c r="A62" s="107" t="s">
        <v>170</v>
      </c>
      <c r="B62" s="111" t="s">
        <v>59</v>
      </c>
      <c r="C62" s="111" t="s">
        <v>60</v>
      </c>
      <c r="D62" s="107" t="s">
        <v>183</v>
      </c>
      <c r="E62" s="107">
        <v>200</v>
      </c>
      <c r="F62" s="144">
        <f>F63</f>
        <v>65</v>
      </c>
      <c r="G62" s="144">
        <f>G63</f>
        <v>65</v>
      </c>
    </row>
    <row r="63" spans="1:7" ht="45">
      <c r="A63" s="107" t="s">
        <v>171</v>
      </c>
      <c r="B63" s="111" t="s">
        <v>59</v>
      </c>
      <c r="C63" s="111" t="s">
        <v>60</v>
      </c>
      <c r="D63" s="107" t="s">
        <v>183</v>
      </c>
      <c r="E63" s="107">
        <v>240</v>
      </c>
      <c r="F63" s="144">
        <v>65</v>
      </c>
      <c r="G63" s="144">
        <v>65</v>
      </c>
    </row>
    <row r="64" spans="1:8" s="55" customFormat="1" ht="47.25">
      <c r="A64" s="108" t="s">
        <v>71</v>
      </c>
      <c r="B64" s="108" t="s">
        <v>60</v>
      </c>
      <c r="C64" s="108" t="s">
        <v>57</v>
      </c>
      <c r="D64" s="108"/>
      <c r="E64" s="108"/>
      <c r="F64" s="145">
        <f>F65+F83</f>
        <v>2805.2</v>
      </c>
      <c r="G64" s="145">
        <f>G65+G83</f>
        <v>2808.8</v>
      </c>
      <c r="H64" s="56"/>
    </row>
    <row r="65" spans="1:7" ht="63">
      <c r="A65" s="112" t="s">
        <v>72</v>
      </c>
      <c r="B65" s="108" t="s">
        <v>60</v>
      </c>
      <c r="C65" s="108" t="s">
        <v>73</v>
      </c>
      <c r="D65" s="108"/>
      <c r="E65" s="108"/>
      <c r="F65" s="145">
        <f>F66</f>
        <v>2305.2</v>
      </c>
      <c r="G65" s="145">
        <f>G66</f>
        <v>2308.8</v>
      </c>
    </row>
    <row r="66" spans="1:7" ht="45">
      <c r="A66" s="111" t="s">
        <v>184</v>
      </c>
      <c r="B66" s="111" t="s">
        <v>60</v>
      </c>
      <c r="C66" s="111" t="s">
        <v>73</v>
      </c>
      <c r="D66" s="111" t="s">
        <v>186</v>
      </c>
      <c r="E66" s="108"/>
      <c r="F66" s="144">
        <f>F67+F71+F79+F75</f>
        <v>2305.2</v>
      </c>
      <c r="G66" s="144">
        <f>G67+G71+G79+G75</f>
        <v>2308.8</v>
      </c>
    </row>
    <row r="67" spans="1:7" ht="30">
      <c r="A67" s="107" t="s">
        <v>187</v>
      </c>
      <c r="B67" s="111" t="s">
        <v>60</v>
      </c>
      <c r="C67" s="111" t="s">
        <v>73</v>
      </c>
      <c r="D67" s="107" t="s">
        <v>188</v>
      </c>
      <c r="E67" s="107"/>
      <c r="F67" s="144">
        <f aca="true" t="shared" si="5" ref="F67:G69">F68</f>
        <v>51</v>
      </c>
      <c r="G67" s="144">
        <f t="shared" si="5"/>
        <v>51</v>
      </c>
    </row>
    <row r="68" spans="1:7" ht="30">
      <c r="A68" s="107" t="s">
        <v>274</v>
      </c>
      <c r="B68" s="111" t="s">
        <v>60</v>
      </c>
      <c r="C68" s="111" t="s">
        <v>73</v>
      </c>
      <c r="D68" s="113" t="s">
        <v>275</v>
      </c>
      <c r="E68" s="107"/>
      <c r="F68" s="144">
        <f t="shared" si="5"/>
        <v>51</v>
      </c>
      <c r="G68" s="144">
        <f t="shared" si="5"/>
        <v>51</v>
      </c>
    </row>
    <row r="69" spans="1:7" ht="30">
      <c r="A69" s="107" t="s">
        <v>170</v>
      </c>
      <c r="B69" s="111" t="s">
        <v>60</v>
      </c>
      <c r="C69" s="111" t="s">
        <v>73</v>
      </c>
      <c r="D69" s="113" t="s">
        <v>275</v>
      </c>
      <c r="E69" s="107">
        <v>200</v>
      </c>
      <c r="F69" s="144">
        <f t="shared" si="5"/>
        <v>51</v>
      </c>
      <c r="G69" s="144">
        <f t="shared" si="5"/>
        <v>51</v>
      </c>
    </row>
    <row r="70" spans="1:7" ht="45">
      <c r="A70" s="107" t="s">
        <v>171</v>
      </c>
      <c r="B70" s="111" t="s">
        <v>60</v>
      </c>
      <c r="C70" s="111" t="s">
        <v>73</v>
      </c>
      <c r="D70" s="113" t="s">
        <v>275</v>
      </c>
      <c r="E70" s="107">
        <v>240</v>
      </c>
      <c r="F70" s="144">
        <v>51</v>
      </c>
      <c r="G70" s="144">
        <v>51</v>
      </c>
    </row>
    <row r="71" spans="1:7" ht="75">
      <c r="A71" s="111" t="s">
        <v>118</v>
      </c>
      <c r="B71" s="111" t="s">
        <v>60</v>
      </c>
      <c r="C71" s="111" t="s">
        <v>73</v>
      </c>
      <c r="D71" s="107" t="s">
        <v>185</v>
      </c>
      <c r="E71" s="111"/>
      <c r="F71" s="144">
        <f aca="true" t="shared" si="6" ref="F71:G73">F72</f>
        <v>73.2</v>
      </c>
      <c r="G71" s="144">
        <f t="shared" si="6"/>
        <v>76.8</v>
      </c>
    </row>
    <row r="72" spans="1:7" ht="30">
      <c r="A72" s="111" t="s">
        <v>274</v>
      </c>
      <c r="B72" s="111" t="s">
        <v>60</v>
      </c>
      <c r="C72" s="111" t="s">
        <v>73</v>
      </c>
      <c r="D72" s="113" t="s">
        <v>276</v>
      </c>
      <c r="E72" s="111"/>
      <c r="F72" s="144">
        <f t="shared" si="6"/>
        <v>73.2</v>
      </c>
      <c r="G72" s="144">
        <f t="shared" si="6"/>
        <v>76.8</v>
      </c>
    </row>
    <row r="73" spans="1:7" ht="33" customHeight="1">
      <c r="A73" s="107" t="s">
        <v>170</v>
      </c>
      <c r="B73" s="111" t="s">
        <v>60</v>
      </c>
      <c r="C73" s="111" t="s">
        <v>73</v>
      </c>
      <c r="D73" s="113" t="s">
        <v>276</v>
      </c>
      <c r="E73" s="107">
        <v>200</v>
      </c>
      <c r="F73" s="144">
        <f t="shared" si="6"/>
        <v>73.2</v>
      </c>
      <c r="G73" s="144">
        <f t="shared" si="6"/>
        <v>76.8</v>
      </c>
    </row>
    <row r="74" spans="1:7" ht="45" customHeight="1">
      <c r="A74" s="107" t="s">
        <v>171</v>
      </c>
      <c r="B74" s="111" t="s">
        <v>60</v>
      </c>
      <c r="C74" s="111" t="s">
        <v>73</v>
      </c>
      <c r="D74" s="113" t="s">
        <v>276</v>
      </c>
      <c r="E74" s="107">
        <v>240</v>
      </c>
      <c r="F74" s="144">
        <v>73.2</v>
      </c>
      <c r="G74" s="144">
        <v>76.8</v>
      </c>
    </row>
    <row r="75" spans="1:7" ht="36" customHeight="1">
      <c r="A75" s="107" t="s">
        <v>189</v>
      </c>
      <c r="B75" s="111" t="s">
        <v>60</v>
      </c>
      <c r="C75" s="111" t="s">
        <v>73</v>
      </c>
      <c r="D75" s="107" t="s">
        <v>190</v>
      </c>
      <c r="E75" s="107"/>
      <c r="F75" s="144">
        <f aca="true" t="shared" si="7" ref="F75:G77">F76</f>
        <v>1481</v>
      </c>
      <c r="G75" s="144">
        <f t="shared" si="7"/>
        <v>1481</v>
      </c>
    </row>
    <row r="76" spans="1:7" ht="45" customHeight="1">
      <c r="A76" s="194" t="s">
        <v>293</v>
      </c>
      <c r="B76" s="111" t="s">
        <v>60</v>
      </c>
      <c r="C76" s="111" t="s">
        <v>73</v>
      </c>
      <c r="D76" s="107" t="s">
        <v>191</v>
      </c>
      <c r="E76" s="110"/>
      <c r="F76" s="144">
        <f t="shared" si="7"/>
        <v>1481</v>
      </c>
      <c r="G76" s="144">
        <f t="shared" si="7"/>
        <v>1481</v>
      </c>
    </row>
    <row r="77" spans="1:7" ht="45" customHeight="1">
      <c r="A77" s="107" t="s">
        <v>170</v>
      </c>
      <c r="B77" s="111" t="s">
        <v>60</v>
      </c>
      <c r="C77" s="111" t="s">
        <v>73</v>
      </c>
      <c r="D77" s="107" t="s">
        <v>191</v>
      </c>
      <c r="E77" s="107">
        <v>200</v>
      </c>
      <c r="F77" s="144">
        <f t="shared" si="7"/>
        <v>1481</v>
      </c>
      <c r="G77" s="144">
        <f t="shared" si="7"/>
        <v>1481</v>
      </c>
    </row>
    <row r="78" spans="1:7" ht="45" customHeight="1">
      <c r="A78" s="107" t="s">
        <v>171</v>
      </c>
      <c r="B78" s="111" t="s">
        <v>60</v>
      </c>
      <c r="C78" s="111" t="s">
        <v>73</v>
      </c>
      <c r="D78" s="107" t="s">
        <v>191</v>
      </c>
      <c r="E78" s="107">
        <v>240</v>
      </c>
      <c r="F78" s="144">
        <v>1481</v>
      </c>
      <c r="G78" s="144">
        <v>1481</v>
      </c>
    </row>
    <row r="79" spans="1:7" ht="30">
      <c r="A79" s="107" t="s">
        <v>192</v>
      </c>
      <c r="B79" s="111" t="s">
        <v>60</v>
      </c>
      <c r="C79" s="111" t="s">
        <v>73</v>
      </c>
      <c r="D79" s="107" t="s">
        <v>193</v>
      </c>
      <c r="E79" s="107"/>
      <c r="F79" s="144">
        <f aca="true" t="shared" si="8" ref="F79:G81">F80</f>
        <v>700</v>
      </c>
      <c r="G79" s="144">
        <f t="shared" si="8"/>
        <v>700</v>
      </c>
    </row>
    <row r="80" spans="1:7" ht="30">
      <c r="A80" s="194" t="s">
        <v>293</v>
      </c>
      <c r="B80" s="111" t="s">
        <v>60</v>
      </c>
      <c r="C80" s="111" t="s">
        <v>73</v>
      </c>
      <c r="D80" s="107" t="s">
        <v>279</v>
      </c>
      <c r="E80" s="107"/>
      <c r="F80" s="144">
        <f t="shared" si="8"/>
        <v>700</v>
      </c>
      <c r="G80" s="144">
        <f t="shared" si="8"/>
        <v>700</v>
      </c>
    </row>
    <row r="81" spans="1:7" ht="90">
      <c r="A81" s="107" t="s">
        <v>101</v>
      </c>
      <c r="B81" s="111" t="s">
        <v>60</v>
      </c>
      <c r="C81" s="111" t="s">
        <v>73</v>
      </c>
      <c r="D81" s="107" t="s">
        <v>279</v>
      </c>
      <c r="E81" s="107">
        <v>100</v>
      </c>
      <c r="F81" s="144">
        <f t="shared" si="8"/>
        <v>700</v>
      </c>
      <c r="G81" s="144">
        <f t="shared" si="8"/>
        <v>700</v>
      </c>
    </row>
    <row r="82" spans="1:7" ht="39" customHeight="1">
      <c r="A82" s="107" t="s">
        <v>102</v>
      </c>
      <c r="B82" s="111" t="s">
        <v>60</v>
      </c>
      <c r="C82" s="111" t="s">
        <v>73</v>
      </c>
      <c r="D82" s="107" t="s">
        <v>279</v>
      </c>
      <c r="E82" s="107">
        <v>120</v>
      </c>
      <c r="F82" s="144">
        <v>700</v>
      </c>
      <c r="G82" s="144">
        <v>700</v>
      </c>
    </row>
    <row r="83" spans="1:7" s="55" customFormat="1" ht="47.25">
      <c r="A83" s="108" t="s">
        <v>74</v>
      </c>
      <c r="B83" s="108" t="s">
        <v>60</v>
      </c>
      <c r="C83" s="108" t="s">
        <v>75</v>
      </c>
      <c r="D83" s="108"/>
      <c r="E83" s="108"/>
      <c r="F83" s="145">
        <f aca="true" t="shared" si="9" ref="F83:G87">F84</f>
        <v>500</v>
      </c>
      <c r="G83" s="145">
        <f t="shared" si="9"/>
        <v>500</v>
      </c>
    </row>
    <row r="84" spans="1:7" ht="45">
      <c r="A84" s="107" t="s">
        <v>194</v>
      </c>
      <c r="B84" s="111" t="s">
        <v>60</v>
      </c>
      <c r="C84" s="111" t="s">
        <v>75</v>
      </c>
      <c r="D84" s="111" t="s">
        <v>186</v>
      </c>
      <c r="E84" s="111"/>
      <c r="F84" s="144">
        <f t="shared" si="9"/>
        <v>500</v>
      </c>
      <c r="G84" s="144">
        <f t="shared" si="9"/>
        <v>500</v>
      </c>
    </row>
    <row r="85" spans="1:7" ht="30">
      <c r="A85" s="111" t="s">
        <v>195</v>
      </c>
      <c r="B85" s="111" t="s">
        <v>60</v>
      </c>
      <c r="C85" s="111" t="s">
        <v>75</v>
      </c>
      <c r="D85" s="107" t="s">
        <v>278</v>
      </c>
      <c r="E85" s="111"/>
      <c r="F85" s="144">
        <f t="shared" si="9"/>
        <v>500</v>
      </c>
      <c r="G85" s="144">
        <f t="shared" si="9"/>
        <v>500</v>
      </c>
    </row>
    <row r="86" spans="1:7" ht="75">
      <c r="A86" s="107" t="s">
        <v>176</v>
      </c>
      <c r="B86" s="111" t="s">
        <v>60</v>
      </c>
      <c r="C86" s="111" t="s">
        <v>75</v>
      </c>
      <c r="D86" s="107" t="s">
        <v>196</v>
      </c>
      <c r="E86" s="107"/>
      <c r="F86" s="144">
        <f t="shared" si="9"/>
        <v>500</v>
      </c>
      <c r="G86" s="144">
        <f t="shared" si="9"/>
        <v>500</v>
      </c>
    </row>
    <row r="87" spans="1:7" ht="15">
      <c r="A87" s="107" t="s">
        <v>106</v>
      </c>
      <c r="B87" s="111" t="s">
        <v>60</v>
      </c>
      <c r="C87" s="111" t="s">
        <v>75</v>
      </c>
      <c r="D87" s="107" t="s">
        <v>196</v>
      </c>
      <c r="E87" s="107">
        <v>500</v>
      </c>
      <c r="F87" s="144">
        <f t="shared" si="9"/>
        <v>500</v>
      </c>
      <c r="G87" s="144">
        <f t="shared" si="9"/>
        <v>500</v>
      </c>
    </row>
    <row r="88" spans="1:7" ht="15">
      <c r="A88" s="107" t="s">
        <v>47</v>
      </c>
      <c r="B88" s="111" t="s">
        <v>60</v>
      </c>
      <c r="C88" s="111" t="s">
        <v>75</v>
      </c>
      <c r="D88" s="107" t="s">
        <v>196</v>
      </c>
      <c r="E88" s="107">
        <v>540</v>
      </c>
      <c r="F88" s="144">
        <v>500</v>
      </c>
      <c r="G88" s="144">
        <v>500</v>
      </c>
    </row>
    <row r="89" spans="1:7" ht="18" customHeight="1">
      <c r="A89" s="108" t="s">
        <v>76</v>
      </c>
      <c r="B89" s="108" t="s">
        <v>62</v>
      </c>
      <c r="C89" s="108" t="s">
        <v>57</v>
      </c>
      <c r="D89" s="108"/>
      <c r="E89" s="108"/>
      <c r="F89" s="145">
        <f>F90</f>
        <v>5572</v>
      </c>
      <c r="G89" s="145">
        <f>G90</f>
        <v>5572</v>
      </c>
    </row>
    <row r="90" spans="1:7" ht="18" customHeight="1">
      <c r="A90" s="110" t="s">
        <v>79</v>
      </c>
      <c r="B90" s="114" t="s">
        <v>62</v>
      </c>
      <c r="C90" s="114" t="s">
        <v>80</v>
      </c>
      <c r="D90" s="110"/>
      <c r="E90" s="110"/>
      <c r="F90" s="145">
        <f>F91</f>
        <v>5572</v>
      </c>
      <c r="G90" s="145">
        <f>G91</f>
        <v>5572</v>
      </c>
    </row>
    <row r="91" spans="1:7" ht="67.5" customHeight="1">
      <c r="A91" s="107" t="s">
        <v>207</v>
      </c>
      <c r="B91" s="113" t="s">
        <v>62</v>
      </c>
      <c r="C91" s="113" t="s">
        <v>80</v>
      </c>
      <c r="D91" s="107" t="s">
        <v>199</v>
      </c>
      <c r="E91" s="107"/>
      <c r="F91" s="144">
        <f>F92+F96</f>
        <v>5572</v>
      </c>
      <c r="G91" s="144">
        <f>G92+G96</f>
        <v>5572</v>
      </c>
    </row>
    <row r="92" spans="1:7" ht="45">
      <c r="A92" s="107" t="s">
        <v>200</v>
      </c>
      <c r="B92" s="113" t="s">
        <v>62</v>
      </c>
      <c r="C92" s="113" t="s">
        <v>80</v>
      </c>
      <c r="D92" s="107" t="s">
        <v>201</v>
      </c>
      <c r="E92" s="107"/>
      <c r="F92" s="144">
        <f aca="true" t="shared" si="10" ref="F92:G94">F93</f>
        <v>5294</v>
      </c>
      <c r="G92" s="144">
        <f t="shared" si="10"/>
        <v>5294</v>
      </c>
    </row>
    <row r="93" spans="1:7" ht="30">
      <c r="A93" s="107" t="s">
        <v>202</v>
      </c>
      <c r="B93" s="113" t="s">
        <v>62</v>
      </c>
      <c r="C93" s="113" t="s">
        <v>80</v>
      </c>
      <c r="D93" s="107" t="s">
        <v>203</v>
      </c>
      <c r="E93" s="107"/>
      <c r="F93" s="144">
        <f t="shared" si="10"/>
        <v>5294</v>
      </c>
      <c r="G93" s="144">
        <f t="shared" si="10"/>
        <v>5294</v>
      </c>
    </row>
    <row r="94" spans="1:7" ht="30">
      <c r="A94" s="107" t="s">
        <v>170</v>
      </c>
      <c r="B94" s="113" t="s">
        <v>62</v>
      </c>
      <c r="C94" s="113" t="s">
        <v>80</v>
      </c>
      <c r="D94" s="107" t="s">
        <v>203</v>
      </c>
      <c r="E94" s="107">
        <v>200</v>
      </c>
      <c r="F94" s="144">
        <f t="shared" si="10"/>
        <v>5294</v>
      </c>
      <c r="G94" s="144">
        <f t="shared" si="10"/>
        <v>5294</v>
      </c>
    </row>
    <row r="95" spans="1:7" ht="45">
      <c r="A95" s="107" t="s">
        <v>171</v>
      </c>
      <c r="B95" s="113" t="s">
        <v>62</v>
      </c>
      <c r="C95" s="113" t="s">
        <v>80</v>
      </c>
      <c r="D95" s="107" t="s">
        <v>203</v>
      </c>
      <c r="E95" s="107">
        <v>240</v>
      </c>
      <c r="F95" s="144">
        <v>5294</v>
      </c>
      <c r="G95" s="144">
        <v>5294</v>
      </c>
    </row>
    <row r="96" spans="1:7" ht="45">
      <c r="A96" s="107" t="s">
        <v>204</v>
      </c>
      <c r="B96" s="113" t="s">
        <v>62</v>
      </c>
      <c r="C96" s="113" t="s">
        <v>80</v>
      </c>
      <c r="D96" s="107" t="s">
        <v>205</v>
      </c>
      <c r="E96" s="107"/>
      <c r="F96" s="144">
        <f aca="true" t="shared" si="11" ref="F96:G98">F97</f>
        <v>278</v>
      </c>
      <c r="G96" s="144">
        <f t="shared" si="11"/>
        <v>278</v>
      </c>
    </row>
    <row r="97" spans="1:7" ht="30">
      <c r="A97" s="107" t="s">
        <v>202</v>
      </c>
      <c r="B97" s="113" t="s">
        <v>62</v>
      </c>
      <c r="C97" s="113" t="s">
        <v>80</v>
      </c>
      <c r="D97" s="107" t="s">
        <v>206</v>
      </c>
      <c r="E97" s="107"/>
      <c r="F97" s="144">
        <f t="shared" si="11"/>
        <v>278</v>
      </c>
      <c r="G97" s="144">
        <f t="shared" si="11"/>
        <v>278</v>
      </c>
    </row>
    <row r="98" spans="1:7" ht="30">
      <c r="A98" s="107" t="s">
        <v>170</v>
      </c>
      <c r="B98" s="113" t="s">
        <v>62</v>
      </c>
      <c r="C98" s="113" t="s">
        <v>80</v>
      </c>
      <c r="D98" s="107" t="s">
        <v>206</v>
      </c>
      <c r="E98" s="107">
        <v>200</v>
      </c>
      <c r="F98" s="144">
        <f t="shared" si="11"/>
        <v>278</v>
      </c>
      <c r="G98" s="144">
        <f t="shared" si="11"/>
        <v>278</v>
      </c>
    </row>
    <row r="99" spans="1:7" ht="45">
      <c r="A99" s="107" t="s">
        <v>171</v>
      </c>
      <c r="B99" s="113" t="s">
        <v>62</v>
      </c>
      <c r="C99" s="113" t="s">
        <v>80</v>
      </c>
      <c r="D99" s="107" t="s">
        <v>206</v>
      </c>
      <c r="E99" s="107">
        <v>240</v>
      </c>
      <c r="F99" s="144">
        <v>278</v>
      </c>
      <c r="G99" s="144">
        <v>278</v>
      </c>
    </row>
    <row r="100" spans="1:7" s="55" customFormat="1" ht="18" customHeight="1">
      <c r="A100" s="108" t="s">
        <v>81</v>
      </c>
      <c r="B100" s="108" t="s">
        <v>77</v>
      </c>
      <c r="C100" s="108" t="s">
        <v>57</v>
      </c>
      <c r="D100" s="108"/>
      <c r="E100" s="108"/>
      <c r="F100" s="145">
        <f>F101+F106</f>
        <v>17477</v>
      </c>
      <c r="G100" s="145">
        <f>G101+G106</f>
        <v>17483</v>
      </c>
    </row>
    <row r="101" spans="1:7" ht="18" customHeight="1">
      <c r="A101" s="108" t="s">
        <v>82</v>
      </c>
      <c r="B101" s="108" t="s">
        <v>77</v>
      </c>
      <c r="C101" s="108" t="s">
        <v>56</v>
      </c>
      <c r="D101" s="108"/>
      <c r="E101" s="108"/>
      <c r="F101" s="145">
        <f aca="true" t="shared" si="12" ref="F101:G104">F102</f>
        <v>521</v>
      </c>
      <c r="G101" s="145">
        <f t="shared" si="12"/>
        <v>527</v>
      </c>
    </row>
    <row r="102" spans="1:7" ht="60">
      <c r="A102" s="107" t="s">
        <v>212</v>
      </c>
      <c r="B102" s="111" t="s">
        <v>77</v>
      </c>
      <c r="C102" s="111" t="s">
        <v>56</v>
      </c>
      <c r="D102" s="107" t="s">
        <v>179</v>
      </c>
      <c r="E102" s="107"/>
      <c r="F102" s="144">
        <f t="shared" si="12"/>
        <v>521</v>
      </c>
      <c r="G102" s="144">
        <f t="shared" si="12"/>
        <v>527</v>
      </c>
    </row>
    <row r="103" spans="1:7" ht="75">
      <c r="A103" s="107" t="s">
        <v>208</v>
      </c>
      <c r="B103" s="111" t="s">
        <v>77</v>
      </c>
      <c r="C103" s="111" t="s">
        <v>56</v>
      </c>
      <c r="D103" s="107" t="s">
        <v>209</v>
      </c>
      <c r="E103" s="107"/>
      <c r="F103" s="144">
        <f t="shared" si="12"/>
        <v>521</v>
      </c>
      <c r="G103" s="144">
        <f t="shared" si="12"/>
        <v>527</v>
      </c>
    </row>
    <row r="104" spans="1:7" ht="30">
      <c r="A104" s="107" t="s">
        <v>210</v>
      </c>
      <c r="B104" s="111" t="s">
        <v>77</v>
      </c>
      <c r="C104" s="111" t="s">
        <v>56</v>
      </c>
      <c r="D104" s="107" t="s">
        <v>211</v>
      </c>
      <c r="E104" s="107">
        <v>200</v>
      </c>
      <c r="F104" s="144">
        <f t="shared" si="12"/>
        <v>521</v>
      </c>
      <c r="G104" s="144">
        <f t="shared" si="12"/>
        <v>527</v>
      </c>
    </row>
    <row r="105" spans="1:7" ht="45">
      <c r="A105" s="107" t="s">
        <v>171</v>
      </c>
      <c r="B105" s="111" t="s">
        <v>77</v>
      </c>
      <c r="C105" s="111" t="s">
        <v>56</v>
      </c>
      <c r="D105" s="107" t="s">
        <v>211</v>
      </c>
      <c r="E105" s="107">
        <v>240</v>
      </c>
      <c r="F105" s="144">
        <v>521</v>
      </c>
      <c r="G105" s="144">
        <v>527</v>
      </c>
    </row>
    <row r="106" spans="1:7" ht="15.75">
      <c r="A106" s="110" t="s">
        <v>83</v>
      </c>
      <c r="B106" s="114" t="s">
        <v>77</v>
      </c>
      <c r="C106" s="114" t="s">
        <v>60</v>
      </c>
      <c r="D106" s="110"/>
      <c r="E106" s="110"/>
      <c r="F106" s="145">
        <f>F107</f>
        <v>16956</v>
      </c>
      <c r="G106" s="145">
        <f>G107</f>
        <v>16956</v>
      </c>
    </row>
    <row r="107" spans="1:7" s="46" customFormat="1" ht="60">
      <c r="A107" s="107" t="s">
        <v>229</v>
      </c>
      <c r="B107" s="113" t="s">
        <v>77</v>
      </c>
      <c r="C107" s="113" t="s">
        <v>60</v>
      </c>
      <c r="D107" s="107" t="s">
        <v>214</v>
      </c>
      <c r="E107" s="107"/>
      <c r="F107" s="144">
        <f>F108</f>
        <v>16956</v>
      </c>
      <c r="G107" s="144">
        <f>G108</f>
        <v>16956</v>
      </c>
    </row>
    <row r="108" spans="1:7" ht="45">
      <c r="A108" s="107" t="s">
        <v>215</v>
      </c>
      <c r="B108" s="113" t="s">
        <v>77</v>
      </c>
      <c r="C108" s="113" t="s">
        <v>60</v>
      </c>
      <c r="D108" s="149" t="s">
        <v>216</v>
      </c>
      <c r="E108" s="107"/>
      <c r="F108" s="144">
        <f>F109+F112</f>
        <v>16956</v>
      </c>
      <c r="G108" s="144">
        <f>G109+G112</f>
        <v>16956</v>
      </c>
    </row>
    <row r="109" spans="1:7" ht="33">
      <c r="A109" s="147" t="s">
        <v>280</v>
      </c>
      <c r="B109" s="113" t="s">
        <v>77</v>
      </c>
      <c r="C109" s="113" t="s">
        <v>60</v>
      </c>
      <c r="D109" s="149" t="s">
        <v>217</v>
      </c>
      <c r="E109" s="107"/>
      <c r="F109" s="144">
        <f>F110</f>
        <v>15647</v>
      </c>
      <c r="G109" s="144">
        <f>G110</f>
        <v>15647</v>
      </c>
    </row>
    <row r="110" spans="1:7" s="53" customFormat="1" ht="30">
      <c r="A110" s="107" t="s">
        <v>170</v>
      </c>
      <c r="B110" s="113" t="s">
        <v>77</v>
      </c>
      <c r="C110" s="113" t="s">
        <v>60</v>
      </c>
      <c r="D110" s="149" t="s">
        <v>217</v>
      </c>
      <c r="E110" s="107">
        <v>200</v>
      </c>
      <c r="F110" s="144">
        <f>F111</f>
        <v>15647</v>
      </c>
      <c r="G110" s="144">
        <f>G111</f>
        <v>15647</v>
      </c>
    </row>
    <row r="111" spans="1:7" ht="45">
      <c r="A111" s="107" t="s">
        <v>171</v>
      </c>
      <c r="B111" s="113" t="s">
        <v>77</v>
      </c>
      <c r="C111" s="113" t="s">
        <v>60</v>
      </c>
      <c r="D111" s="149" t="s">
        <v>217</v>
      </c>
      <c r="E111" s="107">
        <v>240</v>
      </c>
      <c r="F111" s="144">
        <v>15647</v>
      </c>
      <c r="G111" s="144">
        <v>15647</v>
      </c>
    </row>
    <row r="112" spans="1:7" ht="15" customHeight="1">
      <c r="A112" s="148" t="s">
        <v>281</v>
      </c>
      <c r="B112" s="113" t="s">
        <v>77</v>
      </c>
      <c r="C112" s="113" t="s">
        <v>60</v>
      </c>
      <c r="D112" s="107" t="s">
        <v>284</v>
      </c>
      <c r="E112" s="107"/>
      <c r="F112" s="144">
        <f>F113</f>
        <v>1309</v>
      </c>
      <c r="G112" s="144">
        <f>G113</f>
        <v>1309</v>
      </c>
    </row>
    <row r="113" spans="1:7" ht="15" customHeight="1">
      <c r="A113" s="107" t="s">
        <v>170</v>
      </c>
      <c r="B113" s="113" t="s">
        <v>77</v>
      </c>
      <c r="C113" s="113" t="s">
        <v>60</v>
      </c>
      <c r="D113" s="107" t="s">
        <v>284</v>
      </c>
      <c r="E113" s="107">
        <v>200</v>
      </c>
      <c r="F113" s="144">
        <f>F114</f>
        <v>1309</v>
      </c>
      <c r="G113" s="144">
        <f>G114</f>
        <v>1309</v>
      </c>
    </row>
    <row r="114" spans="1:7" ht="15" customHeight="1">
      <c r="A114" s="107" t="s">
        <v>171</v>
      </c>
      <c r="B114" s="113" t="s">
        <v>77</v>
      </c>
      <c r="C114" s="113" t="s">
        <v>60</v>
      </c>
      <c r="D114" s="107" t="s">
        <v>284</v>
      </c>
      <c r="E114" s="107">
        <v>240</v>
      </c>
      <c r="F114" s="144">
        <v>1309</v>
      </c>
      <c r="G114" s="144">
        <v>1309</v>
      </c>
    </row>
    <row r="115" spans="1:7" ht="15" customHeight="1">
      <c r="A115" s="110" t="s">
        <v>218</v>
      </c>
      <c r="B115" s="114" t="s">
        <v>78</v>
      </c>
      <c r="C115" s="114" t="s">
        <v>57</v>
      </c>
      <c r="D115" s="110"/>
      <c r="E115" s="110"/>
      <c r="F115" s="145">
        <f aca="true" t="shared" si="13" ref="F115:G120">F116</f>
        <v>164</v>
      </c>
      <c r="G115" s="145">
        <f t="shared" si="13"/>
        <v>164</v>
      </c>
    </row>
    <row r="116" spans="1:7" ht="15" customHeight="1">
      <c r="A116" s="107" t="s">
        <v>85</v>
      </c>
      <c r="B116" s="113" t="s">
        <v>78</v>
      </c>
      <c r="C116" s="113" t="s">
        <v>78</v>
      </c>
      <c r="D116" s="107"/>
      <c r="E116" s="107"/>
      <c r="F116" s="144">
        <f t="shared" si="13"/>
        <v>164</v>
      </c>
      <c r="G116" s="144">
        <f t="shared" si="13"/>
        <v>164</v>
      </c>
    </row>
    <row r="117" spans="1:7" ht="60">
      <c r="A117" s="107" t="s">
        <v>230</v>
      </c>
      <c r="B117" s="113" t="s">
        <v>78</v>
      </c>
      <c r="C117" s="113" t="s">
        <v>78</v>
      </c>
      <c r="D117" s="107" t="s">
        <v>219</v>
      </c>
      <c r="E117" s="107"/>
      <c r="F117" s="144">
        <f t="shared" si="13"/>
        <v>164</v>
      </c>
      <c r="G117" s="144">
        <f t="shared" si="13"/>
        <v>164</v>
      </c>
    </row>
    <row r="118" spans="1:7" ht="75">
      <c r="A118" s="107" t="s">
        <v>220</v>
      </c>
      <c r="B118" s="113" t="s">
        <v>78</v>
      </c>
      <c r="C118" s="113" t="s">
        <v>78</v>
      </c>
      <c r="D118" s="107" t="s">
        <v>221</v>
      </c>
      <c r="E118" s="107"/>
      <c r="F118" s="144">
        <f t="shared" si="13"/>
        <v>164</v>
      </c>
      <c r="G118" s="144">
        <f t="shared" si="13"/>
        <v>164</v>
      </c>
    </row>
    <row r="119" spans="1:7" ht="75">
      <c r="A119" s="107" t="s">
        <v>176</v>
      </c>
      <c r="B119" s="113" t="s">
        <v>78</v>
      </c>
      <c r="C119" s="113" t="s">
        <v>78</v>
      </c>
      <c r="D119" s="107" t="s">
        <v>222</v>
      </c>
      <c r="E119" s="107"/>
      <c r="F119" s="144">
        <f t="shared" si="13"/>
        <v>164</v>
      </c>
      <c r="G119" s="144">
        <f t="shared" si="13"/>
        <v>164</v>
      </c>
    </row>
    <row r="120" spans="1:7" ht="15">
      <c r="A120" s="107" t="s">
        <v>106</v>
      </c>
      <c r="B120" s="113" t="s">
        <v>78</v>
      </c>
      <c r="C120" s="113" t="s">
        <v>78</v>
      </c>
      <c r="D120" s="107" t="s">
        <v>222</v>
      </c>
      <c r="E120" s="107">
        <v>500</v>
      </c>
      <c r="F120" s="144">
        <f t="shared" si="13"/>
        <v>164</v>
      </c>
      <c r="G120" s="144">
        <f t="shared" si="13"/>
        <v>164</v>
      </c>
    </row>
    <row r="121" spans="1:7" ht="15">
      <c r="A121" s="107" t="s">
        <v>47</v>
      </c>
      <c r="B121" s="113" t="s">
        <v>78</v>
      </c>
      <c r="C121" s="113" t="s">
        <v>78</v>
      </c>
      <c r="D121" s="107" t="s">
        <v>222</v>
      </c>
      <c r="E121" s="107">
        <v>540</v>
      </c>
      <c r="F121" s="144">
        <v>164</v>
      </c>
      <c r="G121" s="144">
        <v>164</v>
      </c>
    </row>
    <row r="122" spans="1:7" ht="15.75">
      <c r="A122" s="110" t="s">
        <v>223</v>
      </c>
      <c r="B122" s="114" t="s">
        <v>87</v>
      </c>
      <c r="C122" s="114" t="s">
        <v>57</v>
      </c>
      <c r="D122" s="110"/>
      <c r="E122" s="110"/>
      <c r="F122" s="145">
        <f aca="true" t="shared" si="14" ref="F122:G126">F123</f>
        <v>2140</v>
      </c>
      <c r="G122" s="145">
        <f t="shared" si="14"/>
        <v>2140</v>
      </c>
    </row>
    <row r="123" spans="1:7" ht="15.75">
      <c r="A123" s="110" t="s">
        <v>88</v>
      </c>
      <c r="B123" s="114" t="s">
        <v>87</v>
      </c>
      <c r="C123" s="114" t="s">
        <v>56</v>
      </c>
      <c r="D123" s="110"/>
      <c r="E123" s="110"/>
      <c r="F123" s="145">
        <f t="shared" si="14"/>
        <v>2140</v>
      </c>
      <c r="G123" s="145">
        <f t="shared" si="14"/>
        <v>2140</v>
      </c>
    </row>
    <row r="124" spans="1:7" ht="15">
      <c r="A124" s="107" t="s">
        <v>99</v>
      </c>
      <c r="B124" s="113" t="s">
        <v>87</v>
      </c>
      <c r="C124" s="113" t="s">
        <v>56</v>
      </c>
      <c r="D124" s="107" t="s">
        <v>177</v>
      </c>
      <c r="E124" s="107"/>
      <c r="F124" s="144">
        <f t="shared" si="14"/>
        <v>2140</v>
      </c>
      <c r="G124" s="144">
        <f t="shared" si="14"/>
        <v>2140</v>
      </c>
    </row>
    <row r="125" spans="1:7" ht="75">
      <c r="A125" s="107" t="s">
        <v>176</v>
      </c>
      <c r="B125" s="113" t="s">
        <v>87</v>
      </c>
      <c r="C125" s="113" t="s">
        <v>56</v>
      </c>
      <c r="D125" s="107" t="s">
        <v>177</v>
      </c>
      <c r="E125" s="107"/>
      <c r="F125" s="144">
        <f t="shared" si="14"/>
        <v>2140</v>
      </c>
      <c r="G125" s="144">
        <f t="shared" si="14"/>
        <v>2140</v>
      </c>
    </row>
    <row r="126" spans="1:7" ht="15">
      <c r="A126" s="107" t="s">
        <v>106</v>
      </c>
      <c r="B126" s="113" t="s">
        <v>87</v>
      </c>
      <c r="C126" s="113" t="s">
        <v>56</v>
      </c>
      <c r="D126" s="107" t="s">
        <v>177</v>
      </c>
      <c r="E126" s="107">
        <v>500</v>
      </c>
      <c r="F126" s="144">
        <f t="shared" si="14"/>
        <v>2140</v>
      </c>
      <c r="G126" s="144">
        <f t="shared" si="14"/>
        <v>2140</v>
      </c>
    </row>
    <row r="127" spans="1:7" ht="15">
      <c r="A127" s="107" t="s">
        <v>47</v>
      </c>
      <c r="B127" s="113" t="s">
        <v>87</v>
      </c>
      <c r="C127" s="113" t="s">
        <v>56</v>
      </c>
      <c r="D127" s="107" t="s">
        <v>177</v>
      </c>
      <c r="E127" s="107">
        <v>540</v>
      </c>
      <c r="F127" s="144">
        <v>2140</v>
      </c>
      <c r="G127" s="144">
        <v>2140</v>
      </c>
    </row>
    <row r="128" spans="1:7" ht="15.75">
      <c r="A128" s="110" t="s">
        <v>224</v>
      </c>
      <c r="B128" s="114" t="s">
        <v>73</v>
      </c>
      <c r="C128" s="114" t="s">
        <v>57</v>
      </c>
      <c r="D128" s="110"/>
      <c r="E128" s="110"/>
      <c r="F128" s="145">
        <f aca="true" t="shared" si="15" ref="F128:G132">F129</f>
        <v>368</v>
      </c>
      <c r="G128" s="145">
        <f t="shared" si="15"/>
        <v>368</v>
      </c>
    </row>
    <row r="129" spans="1:7" ht="15.75">
      <c r="A129" s="110" t="s">
        <v>90</v>
      </c>
      <c r="B129" s="114">
        <v>10</v>
      </c>
      <c r="C129" s="114" t="s">
        <v>56</v>
      </c>
      <c r="D129" s="110"/>
      <c r="E129" s="110"/>
      <c r="F129" s="145">
        <f t="shared" si="15"/>
        <v>368</v>
      </c>
      <c r="G129" s="145">
        <f t="shared" si="15"/>
        <v>368</v>
      </c>
    </row>
    <row r="130" spans="1:7" s="67" customFormat="1" ht="45">
      <c r="A130" s="107" t="s">
        <v>172</v>
      </c>
      <c r="B130" s="113">
        <v>10</v>
      </c>
      <c r="C130" s="113" t="s">
        <v>56</v>
      </c>
      <c r="D130" s="107" t="s">
        <v>164</v>
      </c>
      <c r="E130" s="107"/>
      <c r="F130" s="144">
        <f t="shared" si="15"/>
        <v>368</v>
      </c>
      <c r="G130" s="144">
        <f t="shared" si="15"/>
        <v>368</v>
      </c>
    </row>
    <row r="131" spans="1:7" s="67" customFormat="1" ht="15">
      <c r="A131" s="107" t="s">
        <v>225</v>
      </c>
      <c r="B131" s="113">
        <v>10</v>
      </c>
      <c r="C131" s="113" t="s">
        <v>56</v>
      </c>
      <c r="D131" s="107" t="s">
        <v>226</v>
      </c>
      <c r="E131" s="107"/>
      <c r="F131" s="144">
        <f t="shared" si="15"/>
        <v>368</v>
      </c>
      <c r="G131" s="144">
        <f t="shared" si="15"/>
        <v>368</v>
      </c>
    </row>
    <row r="132" spans="1:7" ht="30">
      <c r="A132" s="107" t="s">
        <v>104</v>
      </c>
      <c r="B132" s="113">
        <v>10</v>
      </c>
      <c r="C132" s="113" t="s">
        <v>56</v>
      </c>
      <c r="D132" s="107" t="s">
        <v>226</v>
      </c>
      <c r="E132" s="107">
        <v>300</v>
      </c>
      <c r="F132" s="144">
        <f t="shared" si="15"/>
        <v>368</v>
      </c>
      <c r="G132" s="144">
        <f t="shared" si="15"/>
        <v>368</v>
      </c>
    </row>
    <row r="133" spans="1:7" ht="30">
      <c r="A133" s="107" t="s">
        <v>105</v>
      </c>
      <c r="B133" s="113">
        <v>10</v>
      </c>
      <c r="C133" s="113" t="s">
        <v>56</v>
      </c>
      <c r="D133" s="107" t="s">
        <v>226</v>
      </c>
      <c r="E133" s="107">
        <v>320</v>
      </c>
      <c r="F133" s="144">
        <v>368</v>
      </c>
      <c r="G133" s="144">
        <v>368</v>
      </c>
    </row>
    <row r="134" spans="1:7" ht="15.75">
      <c r="A134" s="110" t="s">
        <v>227</v>
      </c>
      <c r="B134" s="114">
        <v>11</v>
      </c>
      <c r="C134" s="114" t="s">
        <v>57</v>
      </c>
      <c r="D134" s="110"/>
      <c r="E134" s="110"/>
      <c r="F134" s="145">
        <f aca="true" t="shared" si="16" ref="F134:G137">F135</f>
        <v>8128</v>
      </c>
      <c r="G134" s="145">
        <f t="shared" si="16"/>
        <v>8128</v>
      </c>
    </row>
    <row r="135" spans="1:7" ht="15.75">
      <c r="A135" s="110" t="s">
        <v>119</v>
      </c>
      <c r="B135" s="114">
        <v>11</v>
      </c>
      <c r="C135" s="114" t="s">
        <v>59</v>
      </c>
      <c r="D135" s="110"/>
      <c r="E135" s="110"/>
      <c r="F135" s="145">
        <f t="shared" si="16"/>
        <v>8128</v>
      </c>
      <c r="G135" s="145">
        <f t="shared" si="16"/>
        <v>8128</v>
      </c>
    </row>
    <row r="136" spans="1:7" ht="75">
      <c r="A136" s="107" t="s">
        <v>176</v>
      </c>
      <c r="B136" s="113">
        <v>11</v>
      </c>
      <c r="C136" s="113" t="s">
        <v>59</v>
      </c>
      <c r="D136" s="107" t="s">
        <v>177</v>
      </c>
      <c r="E136" s="107"/>
      <c r="F136" s="144">
        <f t="shared" si="16"/>
        <v>8128</v>
      </c>
      <c r="G136" s="144">
        <f t="shared" si="16"/>
        <v>8128</v>
      </c>
    </row>
    <row r="137" spans="1:7" ht="15">
      <c r="A137" s="107" t="s">
        <v>106</v>
      </c>
      <c r="B137" s="113">
        <v>11</v>
      </c>
      <c r="C137" s="113" t="s">
        <v>59</v>
      </c>
      <c r="D137" s="107" t="s">
        <v>177</v>
      </c>
      <c r="E137" s="107">
        <v>500</v>
      </c>
      <c r="F137" s="144">
        <f t="shared" si="16"/>
        <v>8128</v>
      </c>
      <c r="G137" s="144">
        <f t="shared" si="16"/>
        <v>8128</v>
      </c>
    </row>
    <row r="138" spans="1:7" ht="15">
      <c r="A138" s="155" t="s">
        <v>47</v>
      </c>
      <c r="B138" s="156">
        <v>11</v>
      </c>
      <c r="C138" s="156" t="s">
        <v>59</v>
      </c>
      <c r="D138" s="155" t="s">
        <v>177</v>
      </c>
      <c r="E138" s="155">
        <v>540</v>
      </c>
      <c r="F138" s="157">
        <v>8128</v>
      </c>
      <c r="G138" s="157">
        <v>8128</v>
      </c>
    </row>
    <row r="139" spans="1:7" ht="15.75">
      <c r="A139" s="159" t="s">
        <v>270</v>
      </c>
      <c r="B139" s="164">
        <v>99</v>
      </c>
      <c r="C139" s="166" t="s">
        <v>57</v>
      </c>
      <c r="D139" s="160"/>
      <c r="E139" s="160"/>
      <c r="F139" s="167">
        <f aca="true" t="shared" si="17" ref="F139:G142">F140</f>
        <v>1371</v>
      </c>
      <c r="G139" s="167">
        <f t="shared" si="17"/>
        <v>2815</v>
      </c>
    </row>
    <row r="140" spans="1:7" ht="15">
      <c r="A140" s="163" t="s">
        <v>270</v>
      </c>
      <c r="B140" s="165">
        <v>99</v>
      </c>
      <c r="C140" s="165">
        <v>99</v>
      </c>
      <c r="D140" s="160"/>
      <c r="E140" s="160"/>
      <c r="F140" s="161">
        <f t="shared" si="17"/>
        <v>1371</v>
      </c>
      <c r="G140" s="161">
        <f t="shared" si="17"/>
        <v>2815</v>
      </c>
    </row>
    <row r="141" spans="1:7" ht="15">
      <c r="A141" s="163" t="s">
        <v>270</v>
      </c>
      <c r="B141" s="165">
        <v>99</v>
      </c>
      <c r="C141" s="165">
        <v>99</v>
      </c>
      <c r="D141" s="163" t="s">
        <v>289</v>
      </c>
      <c r="E141" s="163"/>
      <c r="F141" s="161">
        <f t="shared" si="17"/>
        <v>1371</v>
      </c>
      <c r="G141" s="161">
        <f t="shared" si="17"/>
        <v>2815</v>
      </c>
    </row>
    <row r="142" spans="1:7" ht="15">
      <c r="A142" s="163" t="s">
        <v>107</v>
      </c>
      <c r="B142" s="165">
        <v>99</v>
      </c>
      <c r="C142" s="165">
        <v>99</v>
      </c>
      <c r="D142" s="163" t="s">
        <v>289</v>
      </c>
      <c r="E142" s="163">
        <v>800</v>
      </c>
      <c r="F142" s="161">
        <f t="shared" si="17"/>
        <v>1371</v>
      </c>
      <c r="G142" s="161">
        <f t="shared" si="17"/>
        <v>2815</v>
      </c>
    </row>
    <row r="143" spans="1:7" ht="15">
      <c r="A143" s="163" t="s">
        <v>111</v>
      </c>
      <c r="B143" s="165">
        <v>99</v>
      </c>
      <c r="C143" s="165">
        <v>99</v>
      </c>
      <c r="D143" s="163" t="s">
        <v>289</v>
      </c>
      <c r="E143" s="163">
        <v>870</v>
      </c>
      <c r="F143" s="161">
        <v>1371</v>
      </c>
      <c r="G143" s="162">
        <v>2815</v>
      </c>
    </row>
    <row r="144" spans="1:7" ht="15.75">
      <c r="A144" s="158" t="s">
        <v>228</v>
      </c>
      <c r="B144" s="158"/>
      <c r="C144" s="158"/>
      <c r="D144" s="158"/>
      <c r="E144" s="158"/>
      <c r="F144" s="169">
        <f>F14+F53+F64+F89+F100+F115+F122+F129+F134+F139</f>
        <v>57932</v>
      </c>
      <c r="G144" s="169">
        <f>G14+G53+G64+G89+G100+G115+G122+G129+G134+G139</f>
        <v>59426.3</v>
      </c>
    </row>
    <row r="146" spans="6:7" ht="12.75">
      <c r="F146" s="168"/>
      <c r="G146" s="168"/>
    </row>
  </sheetData>
  <sheetProtection selectLockedCells="1" selectUnlockedCells="1"/>
  <mergeCells count="7">
    <mergeCell ref="F11:G11"/>
    <mergeCell ref="A1:G1"/>
    <mergeCell ref="A5:G5"/>
    <mergeCell ref="A6:G6"/>
    <mergeCell ref="A7:G7"/>
    <mergeCell ref="A8:G8"/>
    <mergeCell ref="A9:G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admin</cp:lastModifiedBy>
  <cp:lastPrinted>2021-11-03T05:00:15Z</cp:lastPrinted>
  <dcterms:created xsi:type="dcterms:W3CDTF">2021-10-27T10:18:02Z</dcterms:created>
  <dcterms:modified xsi:type="dcterms:W3CDTF">2021-11-03T10:24:09Z</dcterms:modified>
  <cp:category/>
  <cp:version/>
  <cp:contentType/>
  <cp:contentStatus/>
</cp:coreProperties>
</file>