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firstSheet="1" activeTab="1"/>
  </bookViews>
  <sheets>
    <sheet name="Приложение 1" sheetId="1" r:id="rId1"/>
    <sheet name="приложение4" sheetId="5" r:id="rId2"/>
    <sheet name="Приложение 2" sheetId="3" r:id="rId3"/>
    <sheet name="Приложение 3" sheetId="9" r:id="rId4"/>
  </sheets>
  <calcPr calcId="145621" refMode="R1C1"/>
</workbook>
</file>

<file path=xl/calcChain.xml><?xml version="1.0" encoding="utf-8"?>
<calcChain xmlns="http://schemas.openxmlformats.org/spreadsheetml/2006/main">
  <c r="C52" i="1" l="1"/>
  <c r="D52" i="1"/>
  <c r="D71" i="1"/>
  <c r="C71" i="1"/>
  <c r="I158" i="9" l="1"/>
  <c r="H158" i="9"/>
  <c r="H157" i="9" s="1"/>
  <c r="I80" i="9"/>
  <c r="I35" i="9"/>
  <c r="H35" i="9"/>
  <c r="I72" i="9"/>
  <c r="H72" i="9"/>
  <c r="I67" i="9"/>
  <c r="H67" i="9"/>
  <c r="I49" i="9"/>
  <c r="H49" i="9"/>
  <c r="I36" i="9"/>
  <c r="H36" i="9"/>
  <c r="H105" i="9"/>
  <c r="I105" i="9"/>
  <c r="G105" i="9"/>
  <c r="H87" i="9"/>
  <c r="G87" i="9"/>
  <c r="I157" i="9"/>
  <c r="G157" i="9"/>
  <c r="H181" i="9"/>
  <c r="I181" i="9"/>
  <c r="G181" i="9"/>
  <c r="H175" i="9"/>
  <c r="I175" i="9"/>
  <c r="G175" i="9"/>
  <c r="H178" i="9"/>
  <c r="I178" i="9"/>
  <c r="G178" i="9"/>
  <c r="H127" i="9"/>
  <c r="I127" i="9"/>
  <c r="G127" i="9"/>
  <c r="H147" i="9"/>
  <c r="H146" i="9" s="1"/>
  <c r="I147" i="9"/>
  <c r="I146" i="9" s="1"/>
  <c r="G147" i="9"/>
  <c r="G146" i="9" s="1"/>
  <c r="H132" i="9"/>
  <c r="H131" i="9" s="1"/>
  <c r="I132" i="9"/>
  <c r="I131" i="9" s="1"/>
  <c r="G131" i="9"/>
  <c r="G132" i="9"/>
  <c r="H83" i="9"/>
  <c r="I83" i="9"/>
  <c r="G83" i="9"/>
  <c r="G85" i="9"/>
  <c r="G82" i="9" l="1"/>
  <c r="G81" i="9" s="1"/>
  <c r="G80" i="9" s="1"/>
  <c r="H197" i="9"/>
  <c r="H196" i="9" s="1"/>
  <c r="I197" i="9"/>
  <c r="I196" i="9" s="1"/>
  <c r="H200" i="9"/>
  <c r="H199" i="9" s="1"/>
  <c r="I200" i="9"/>
  <c r="I199" i="9" s="1"/>
  <c r="G200" i="9"/>
  <c r="G199" i="9" s="1"/>
  <c r="G197" i="9"/>
  <c r="G196" i="9" s="1"/>
  <c r="H194" i="9"/>
  <c r="H193" i="9" s="1"/>
  <c r="I194" i="9"/>
  <c r="I193" i="9" s="1"/>
  <c r="G194" i="9"/>
  <c r="G193" i="9" s="1"/>
  <c r="H188" i="9"/>
  <c r="H187" i="9" s="1"/>
  <c r="I188" i="9"/>
  <c r="I187" i="9" s="1"/>
  <c r="G188" i="9"/>
  <c r="G187" i="9" s="1"/>
  <c r="H185" i="9"/>
  <c r="H184" i="9" s="1"/>
  <c r="H183" i="9" s="1"/>
  <c r="H182" i="9" s="1"/>
  <c r="I185" i="9"/>
  <c r="I184" i="9" s="1"/>
  <c r="I183" i="9" s="1"/>
  <c r="I182" i="9" s="1"/>
  <c r="G185" i="9"/>
  <c r="G184" i="9" s="1"/>
  <c r="G183" i="9" s="1"/>
  <c r="G182" i="9" s="1"/>
  <c r="H179" i="9"/>
  <c r="I179" i="9"/>
  <c r="G179" i="9"/>
  <c r="H176" i="9"/>
  <c r="I176" i="9"/>
  <c r="G176" i="9"/>
  <c r="H173" i="9"/>
  <c r="H172" i="9" s="1"/>
  <c r="I173" i="9"/>
  <c r="I172" i="9" s="1"/>
  <c r="G173" i="9"/>
  <c r="G172" i="9" s="1"/>
  <c r="G168" i="9" s="1"/>
  <c r="H170" i="9"/>
  <c r="H169" i="9" s="1"/>
  <c r="I170" i="9"/>
  <c r="I169" i="9" s="1"/>
  <c r="I168" i="9" s="1"/>
  <c r="I167" i="9" s="1"/>
  <c r="I166" i="9" s="1"/>
  <c r="G170" i="9"/>
  <c r="G169" i="9" s="1"/>
  <c r="H159" i="9"/>
  <c r="H156" i="9" s="1"/>
  <c r="H155" i="9" s="1"/>
  <c r="I159" i="9"/>
  <c r="I156" i="9" s="1"/>
  <c r="I155" i="9" s="1"/>
  <c r="H161" i="9"/>
  <c r="I161" i="9"/>
  <c r="H164" i="9"/>
  <c r="H163" i="9" s="1"/>
  <c r="I164" i="9"/>
  <c r="I163" i="9" s="1"/>
  <c r="G164" i="9"/>
  <c r="G163" i="9" s="1"/>
  <c r="G161" i="9"/>
  <c r="G159" i="9"/>
  <c r="G158" i="9" s="1"/>
  <c r="G156" i="9" s="1"/>
  <c r="G155" i="9" s="1"/>
  <c r="H153" i="9"/>
  <c r="H152" i="9" s="1"/>
  <c r="I153" i="9"/>
  <c r="I152" i="9" s="1"/>
  <c r="G153" i="9"/>
  <c r="G152" i="9" s="1"/>
  <c r="H150" i="9"/>
  <c r="H149" i="9" s="1"/>
  <c r="I150" i="9"/>
  <c r="I149" i="9" s="1"/>
  <c r="G150" i="9"/>
  <c r="G149" i="9" s="1"/>
  <c r="H144" i="9"/>
  <c r="H143" i="9" s="1"/>
  <c r="I144" i="9"/>
  <c r="I143" i="9" s="1"/>
  <c r="G144" i="9"/>
  <c r="G143" i="9" s="1"/>
  <c r="H141" i="9"/>
  <c r="H140" i="9" s="1"/>
  <c r="I141" i="9"/>
  <c r="I140" i="9" s="1"/>
  <c r="G141" i="9"/>
  <c r="G140" i="9" s="1"/>
  <c r="H138" i="9"/>
  <c r="H137" i="9" s="1"/>
  <c r="I138" i="9"/>
  <c r="I137" i="9" s="1"/>
  <c r="G138" i="9"/>
  <c r="G137" i="9" s="1"/>
  <c r="H135" i="9"/>
  <c r="H134" i="9" s="1"/>
  <c r="I135" i="9"/>
  <c r="I134" i="9" s="1"/>
  <c r="G135" i="9"/>
  <c r="G134" i="9" s="1"/>
  <c r="H129" i="9"/>
  <c r="H128" i="9" s="1"/>
  <c r="I129" i="9"/>
  <c r="I128" i="9" s="1"/>
  <c r="G129" i="9"/>
  <c r="G128" i="9" s="1"/>
  <c r="H124" i="9"/>
  <c r="H123" i="9" s="1"/>
  <c r="H122" i="9" s="1"/>
  <c r="I124" i="9"/>
  <c r="I123" i="9" s="1"/>
  <c r="I122" i="9" s="1"/>
  <c r="G124" i="9"/>
  <c r="G123" i="9" s="1"/>
  <c r="G122" i="9" s="1"/>
  <c r="H120" i="9"/>
  <c r="H119" i="9" s="1"/>
  <c r="H118" i="9" s="1"/>
  <c r="H117" i="9" s="1"/>
  <c r="I120" i="9"/>
  <c r="I119" i="9" s="1"/>
  <c r="I118" i="9" s="1"/>
  <c r="I117" i="9" s="1"/>
  <c r="G120" i="9"/>
  <c r="G119" i="9" s="1"/>
  <c r="G118" i="9" s="1"/>
  <c r="G117" i="9" s="1"/>
  <c r="H114" i="9"/>
  <c r="H113" i="9" s="1"/>
  <c r="H112" i="9" s="1"/>
  <c r="H111" i="9" s="1"/>
  <c r="I114" i="9"/>
  <c r="I113" i="9" s="1"/>
  <c r="I112" i="9" s="1"/>
  <c r="I111" i="9" s="1"/>
  <c r="G114" i="9"/>
  <c r="G113" i="9" s="1"/>
  <c r="G112" i="9" s="1"/>
  <c r="G111" i="9" s="1"/>
  <c r="H109" i="9"/>
  <c r="H108" i="9" s="1"/>
  <c r="H107" i="9" s="1"/>
  <c r="H106" i="9" s="1"/>
  <c r="I109" i="9"/>
  <c r="I108" i="9" s="1"/>
  <c r="I107" i="9" s="1"/>
  <c r="I106" i="9" s="1"/>
  <c r="G109" i="9"/>
  <c r="G108" i="9" s="1"/>
  <c r="G107" i="9" s="1"/>
  <c r="G106" i="9" s="1"/>
  <c r="H103" i="9"/>
  <c r="H102" i="9" s="1"/>
  <c r="H101" i="9" s="1"/>
  <c r="H100" i="9" s="1"/>
  <c r="I103" i="9"/>
  <c r="I102" i="9" s="1"/>
  <c r="I101" i="9" s="1"/>
  <c r="I100" i="9" s="1"/>
  <c r="G103" i="9"/>
  <c r="G102" i="9" s="1"/>
  <c r="G101" i="9" s="1"/>
  <c r="G100" i="9" s="1"/>
  <c r="H98" i="9"/>
  <c r="H97" i="9" s="1"/>
  <c r="I98" i="9"/>
  <c r="I97" i="9" s="1"/>
  <c r="G98" i="9"/>
  <c r="G97" i="9" s="1"/>
  <c r="H95" i="9"/>
  <c r="H94" i="9" s="1"/>
  <c r="H93" i="9" s="1"/>
  <c r="I95" i="9"/>
  <c r="I94" i="9" s="1"/>
  <c r="G95" i="9"/>
  <c r="G94" i="9" s="1"/>
  <c r="G93" i="9" s="1"/>
  <c r="H90" i="9"/>
  <c r="H89" i="9" s="1"/>
  <c r="H88" i="9" s="1"/>
  <c r="I90" i="9"/>
  <c r="I89" i="9" s="1"/>
  <c r="I88" i="9" s="1"/>
  <c r="G90" i="9"/>
  <c r="G89" i="9" s="1"/>
  <c r="G88" i="9" s="1"/>
  <c r="I85" i="9"/>
  <c r="I82" i="9" s="1"/>
  <c r="I81" i="9" s="1"/>
  <c r="H85" i="9"/>
  <c r="H82" i="9" s="1"/>
  <c r="H81" i="9" s="1"/>
  <c r="H80" i="9" s="1"/>
  <c r="H79" i="9" s="1"/>
  <c r="I79" i="9"/>
  <c r="H73" i="9"/>
  <c r="I73" i="9"/>
  <c r="H75" i="9"/>
  <c r="I75" i="9"/>
  <c r="H77" i="9"/>
  <c r="I77" i="9"/>
  <c r="G77" i="9"/>
  <c r="G75" i="9"/>
  <c r="G73" i="9"/>
  <c r="G72" i="9" s="1"/>
  <c r="H70" i="9"/>
  <c r="I70" i="9"/>
  <c r="G70" i="9"/>
  <c r="H68" i="9"/>
  <c r="H66" i="9" s="1"/>
  <c r="I68" i="9"/>
  <c r="I66" i="9" s="1"/>
  <c r="G68" i="9"/>
  <c r="G67" i="9" s="1"/>
  <c r="G66" i="9" s="1"/>
  <c r="H64" i="9"/>
  <c r="H63" i="9" s="1"/>
  <c r="I64" i="9"/>
  <c r="I63" i="9" s="1"/>
  <c r="G64" i="9"/>
  <c r="G63" i="9" s="1"/>
  <c r="H61" i="9"/>
  <c r="H60" i="9" s="1"/>
  <c r="I61" i="9"/>
  <c r="I60" i="9" s="1"/>
  <c r="G61" i="9"/>
  <c r="G60" i="9" s="1"/>
  <c r="H58" i="9"/>
  <c r="H57" i="9" s="1"/>
  <c r="I58" i="9"/>
  <c r="I57" i="9" s="1"/>
  <c r="G58" i="9"/>
  <c r="G57" i="9" s="1"/>
  <c r="H55" i="9"/>
  <c r="H54" i="9" s="1"/>
  <c r="I55" i="9"/>
  <c r="I54" i="9" s="1"/>
  <c r="G55" i="9"/>
  <c r="G54" i="9" s="1"/>
  <c r="H52" i="9"/>
  <c r="I52" i="9"/>
  <c r="G52" i="9"/>
  <c r="H50" i="9"/>
  <c r="I50" i="9"/>
  <c r="G50" i="9"/>
  <c r="G49" i="9" s="1"/>
  <c r="H47" i="9"/>
  <c r="H46" i="9" s="1"/>
  <c r="I47" i="9"/>
  <c r="I46" i="9" s="1"/>
  <c r="G47" i="9"/>
  <c r="G46" i="9" s="1"/>
  <c r="H41" i="9"/>
  <c r="I41" i="9"/>
  <c r="H43" i="9"/>
  <c r="I43" i="9"/>
  <c r="G43" i="9"/>
  <c r="G41" i="9"/>
  <c r="H38" i="9"/>
  <c r="H37" i="9" s="1"/>
  <c r="I38" i="9"/>
  <c r="I37" i="9" s="1"/>
  <c r="G38" i="9"/>
  <c r="G37" i="9" s="1"/>
  <c r="I87" i="9" l="1"/>
  <c r="H168" i="9"/>
  <c r="H167" i="9" s="1"/>
  <c r="H166" i="9" s="1"/>
  <c r="G126" i="9"/>
  <c r="H126" i="9"/>
  <c r="I126" i="9"/>
  <c r="I93" i="9"/>
  <c r="I92" i="9" s="1"/>
  <c r="H92" i="9"/>
  <c r="G92" i="9"/>
  <c r="I40" i="9"/>
  <c r="H40" i="9"/>
  <c r="G36" i="9"/>
  <c r="I192" i="9"/>
  <c r="I191" i="9" s="1"/>
  <c r="I190" i="9" s="1"/>
  <c r="H192" i="9"/>
  <c r="H191" i="9" s="1"/>
  <c r="H190" i="9" s="1"/>
  <c r="G192" i="9"/>
  <c r="G191" i="9" s="1"/>
  <c r="G190" i="9" s="1"/>
  <c r="G167" i="9"/>
  <c r="G166" i="9" s="1"/>
  <c r="H116" i="9"/>
  <c r="I116" i="9"/>
  <c r="I45" i="9"/>
  <c r="H45" i="9"/>
  <c r="G45" i="9"/>
  <c r="G40" i="9"/>
  <c r="G35" i="9"/>
  <c r="G9" i="9" s="1"/>
  <c r="H34" i="9"/>
  <c r="I34" i="9"/>
  <c r="G34" i="9"/>
  <c r="H29" i="9"/>
  <c r="H28" i="9" s="1"/>
  <c r="H27" i="9" s="1"/>
  <c r="I29" i="9"/>
  <c r="I28" i="9" s="1"/>
  <c r="I27" i="9" s="1"/>
  <c r="G29" i="9"/>
  <c r="G28" i="9" s="1"/>
  <c r="G27" i="9" s="1"/>
  <c r="H21" i="9"/>
  <c r="I21" i="9"/>
  <c r="G21" i="9"/>
  <c r="H25" i="9"/>
  <c r="I25" i="9"/>
  <c r="G25" i="9"/>
  <c r="H13" i="9"/>
  <c r="H12" i="9" s="1"/>
  <c r="H11" i="9" s="1"/>
  <c r="H10" i="9" s="1"/>
  <c r="I13" i="9"/>
  <c r="I12" i="9" s="1"/>
  <c r="I11" i="9" s="1"/>
  <c r="I10" i="9" s="1"/>
  <c r="G13" i="9"/>
  <c r="G12" i="9" s="1"/>
  <c r="G11" i="9" s="1"/>
  <c r="G10" i="9" s="1"/>
  <c r="E9" i="3"/>
  <c r="F9" i="3"/>
  <c r="D9" i="3"/>
  <c r="D15" i="1"/>
  <c r="C8" i="1"/>
  <c r="D40" i="1"/>
  <c r="C40" i="1"/>
  <c r="C41" i="1"/>
  <c r="D25" i="1"/>
  <c r="C25" i="1"/>
  <c r="D26" i="1"/>
  <c r="C26" i="1"/>
  <c r="D69" i="1"/>
  <c r="D68" i="1" s="1"/>
  <c r="C69" i="1"/>
  <c r="C68" i="1" s="1"/>
  <c r="D63" i="1"/>
  <c r="C63" i="1"/>
  <c r="D65" i="1"/>
  <c r="C65" i="1"/>
  <c r="D60" i="1"/>
  <c r="C61" i="1"/>
  <c r="C60" i="1" s="1"/>
  <c r="D48" i="1"/>
  <c r="C48" i="1"/>
  <c r="D41" i="1"/>
  <c r="D35" i="1"/>
  <c r="C35" i="1"/>
  <c r="D31" i="1"/>
  <c r="C31" i="1"/>
  <c r="G116" i="9" l="1"/>
  <c r="D10" i="1"/>
  <c r="C10" i="1"/>
  <c r="H23" i="9" l="1"/>
  <c r="H20" i="9" s="1"/>
  <c r="H16" i="9" s="1"/>
  <c r="H15" i="9" s="1"/>
  <c r="H9" i="9" s="1"/>
  <c r="H8" i="9" s="1"/>
  <c r="H202" i="9" s="1"/>
  <c r="I23" i="9"/>
  <c r="I20" i="9" s="1"/>
  <c r="I16" i="9" s="1"/>
  <c r="I15" i="9" s="1"/>
  <c r="G23" i="9"/>
  <c r="G20" i="9" s="1"/>
  <c r="G16" i="9" s="1"/>
  <c r="G15" i="9" s="1"/>
  <c r="H32" i="9"/>
  <c r="H31" i="9" s="1"/>
  <c r="I32" i="9"/>
  <c r="I31" i="9" s="1"/>
  <c r="G32" i="9"/>
  <c r="G31" i="9" s="1"/>
  <c r="E20" i="3"/>
  <c r="F20" i="3"/>
  <c r="D20" i="3"/>
  <c r="C20" i="1"/>
  <c r="C18" i="1"/>
  <c r="D27" i="1"/>
  <c r="D29" i="1"/>
  <c r="C29" i="1"/>
  <c r="I9" i="9" l="1"/>
  <c r="I8" i="9" s="1"/>
  <c r="I202" i="9" s="1"/>
  <c r="D10" i="5"/>
  <c r="C10" i="5"/>
  <c r="C27" i="1"/>
  <c r="D58" i="1"/>
  <c r="D57" i="1" s="1"/>
  <c r="C58" i="1"/>
  <c r="C57" i="1" s="1"/>
  <c r="D55" i="1"/>
  <c r="D54" i="1" s="1"/>
  <c r="C55" i="1"/>
  <c r="C54" i="1" s="1"/>
  <c r="D53" i="1" l="1"/>
  <c r="C53" i="1"/>
  <c r="D47" i="1"/>
  <c r="C50" i="1"/>
  <c r="C47" i="1" s="1"/>
  <c r="D45" i="1"/>
  <c r="D44" i="1" s="1"/>
  <c r="C45" i="1"/>
  <c r="C44" i="1" s="1"/>
  <c r="D39" i="1"/>
  <c r="C39" i="1"/>
  <c r="D37" i="1"/>
  <c r="C37" i="1"/>
  <c r="E14" i="3"/>
  <c r="F14" i="3"/>
  <c r="D14" i="3"/>
  <c r="D34" i="1" l="1"/>
  <c r="D33" i="1" s="1"/>
  <c r="C34" i="1"/>
  <c r="C33" i="1" s="1"/>
  <c r="D20" i="1"/>
  <c r="D18" i="1"/>
  <c r="C15" i="1"/>
  <c r="D13" i="5" l="1"/>
  <c r="C13" i="5"/>
  <c r="E34" i="3" l="1"/>
  <c r="F34" i="3"/>
  <c r="D34" i="3"/>
  <c r="E31" i="3"/>
  <c r="F31" i="3"/>
  <c r="D31" i="3"/>
  <c r="E29" i="3"/>
  <c r="F29" i="3"/>
  <c r="D29" i="3"/>
  <c r="E27" i="3"/>
  <c r="F27" i="3"/>
  <c r="D27" i="3"/>
  <c r="E23" i="3"/>
  <c r="F23" i="3"/>
  <c r="D23" i="3"/>
  <c r="E16" i="3"/>
  <c r="F16" i="3"/>
  <c r="D16" i="3"/>
  <c r="D9" i="1"/>
  <c r="C9" i="1"/>
  <c r="D17" i="1"/>
  <c r="C17" i="1"/>
  <c r="D36" i="3" l="1"/>
  <c r="E36" i="3"/>
  <c r="F36" i="3"/>
  <c r="C14" i="1"/>
  <c r="D14" i="1"/>
  <c r="D8" i="1" s="1"/>
  <c r="G79" i="9"/>
  <c r="G8" i="9" s="1"/>
  <c r="G202" i="9" s="1"/>
</calcChain>
</file>

<file path=xl/sharedStrings.xml><?xml version="1.0" encoding="utf-8"?>
<sst xmlns="http://schemas.openxmlformats.org/spreadsheetml/2006/main" count="1111" uniqueCount="378">
  <si>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</si>
  <si>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</si>
  <si>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</si>
  <si>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</si>
  <si>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</si>
  <si>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</si>
  <si>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</si>
  <si>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</si>
  <si>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</si>
  <si>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</si>
  <si>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</si>
  <si>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</si>
  <si>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</si>
  <si>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</si>
  <si>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</si>
  <si>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</si>
  <si>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</si>
  <si>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</si>
  <si>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</si>
  <si>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</si>
  <si>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</si>
  <si>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</si>
  <si>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</si>
  <si>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</si>
  <si>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</si>
  <si>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</si>
  <si>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</si>
  <si>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</si>
  <si>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</si>
  <si>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</si>
  <si>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</si>
  <si>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</si>
  <si>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</si>
  <si>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</si>
  <si>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</si>
  <si>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</si>
  <si>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</si>
  <si>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</si>
  <si>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</si>
  <si>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</si>
  <si>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</si>
  <si>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</si>
  <si>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</si>
  <si>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</si>
  <si>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</si>
  <si>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</si>
  <si>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</si>
  <si>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</si>
  <si>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</si>
  <si>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</si>
  <si>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</si>
  <si>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</si>
  <si>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</si>
  <si>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</si>
  <si>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</si>
  <si>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</si>
  <si>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</si>
  <si>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</si>
  <si>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</si>
  <si>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</si>
  <si>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</si>
  <si>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</si>
  <si>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</si>
  <si>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</si>
  <si>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</si>
  <si>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</si>
  <si>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</si>
  <si>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</si>
  <si>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</si>
  <si>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</si>
  <si>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</si>
  <si>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</si>
  <si>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</si>
  <si>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</si>
  <si>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</si>
  <si>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</si>
  <si>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</si>
  <si>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</si>
  <si>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</si>
  <si>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</si>
  <si>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</si>
  <si>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</si>
  <si>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</si>
  <si>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</si>
  <si>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Приложение 3</t>
  </si>
  <si>
    <t>Расходы бюджета муниципального образования поселок Боровский по</t>
  </si>
  <si>
    <t>Обеспечение пожарной безопасности</t>
  </si>
  <si>
    <t>Рз</t>
  </si>
  <si>
    <t>ВР</t>
  </si>
  <si>
    <t>Общегосударственные вопросы, всего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</si>
  <si>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</si>
  <si>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</si>
  <si>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Иные бюджетные ассигнования</t>
  </si>
  <si>
    <t>Мобилизационная 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</si>
  <si>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</si>
  <si>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</si>
  <si>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</si>
  <si>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 и кинематография, всего</t>
  </si>
  <si>
    <t>Социальная политика, всего</t>
  </si>
  <si>
    <t>Физическая культура и спорт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</si>
  <si>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</si>
  <si>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</si>
  <si>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</si>
  <si>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</si>
  <si>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</si>
  <si>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</si>
  <si>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Приложение 4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</si>
  <si>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</si>
  <si>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</si>
  <si>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</si>
  <si>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</si>
  <si>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</si>
  <si>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</si>
  <si>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</si>
  <si>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</si>
  <si>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</si>
  <si>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</si>
  <si>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</si>
  <si>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</si>
  <si>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</si>
  <si>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</si>
  <si>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</si>
  <si>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</si>
  <si>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</si>
  <si>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</si>
  <si>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</si>
  <si>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</si>
  <si>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</si>
  <si>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</si>
  <si>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</si>
  <si>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</si>
  <si>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Межбюджетные трансферты</t>
  </si>
  <si>
    <t>Национальная экономика, всего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</si>
  <si>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</si>
  <si>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</si>
  <si>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ЦСР</t>
  </si>
  <si>
    <t>Всего</t>
  </si>
  <si>
    <t>Пособия, компенсации и иные социальные выплаты гражданам, кроме публичных нормативных обязательств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</si>
  <si>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</si>
  <si>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</si>
  <si>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</si>
  <si>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</si>
  <si>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</si>
  <si>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</si>
  <si>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</si>
  <si>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</si>
  <si>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</si>
  <si>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</si>
  <si>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</si>
  <si>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</si>
  <si>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</si>
  <si>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</si>
  <si>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</si>
  <si>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</si>
  <si>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</si>
  <si>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</si>
  <si>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от   продажи   земельных  участков,  находящихся в собственности сельских поселений (за    исключением     земельных участков муниципальных бюджетных и автономных учреждений)
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</si>
  <si>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</si>
  <si>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</si>
  <si>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</si>
  <si>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</si>
  <si>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</si>
  <si>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</si>
  <si>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</si>
  <si>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</si>
  <si>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</si>
  <si>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</si>
  <si>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</si>
  <si>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</si>
  <si>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</si>
  <si>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</si>
  <si>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</si>
  <si>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</si>
  <si>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</si>
  <si>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</si>
  <si>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</si>
  <si>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</si>
  <si>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</si>
  <si>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</si>
  <si>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000 1 14 06000 00 0000 430</t>
  </si>
  <si>
    <t>000 1 14 06020 00 0000 430</t>
  </si>
  <si>
    <t>066  1 14 06025 10 0000 430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</si>
  <si>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</si>
  <si>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</si>
  <si>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</si>
  <si>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</si>
  <si>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</si>
  <si>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000 2 02 01000 00 0000 151</t>
  </si>
  <si>
    <t>000 2 0201001 00 0000 151</t>
  </si>
  <si>
    <t>066 2 02 01001 10 0000 151</t>
  </si>
  <si>
    <t>000 2 02 03000 00 0000 151</t>
  </si>
  <si>
    <t>000 2 02 03010 00 0000 151</t>
  </si>
  <si>
    <t xml:space="preserve">066 2 02 03015 10 0000 151 </t>
  </si>
  <si>
    <t>000 2 02 04000 00 0000 151</t>
  </si>
  <si>
    <t>066 2 02 04999 10 0000 151</t>
  </si>
  <si>
    <r>
      <t>Мероприятия в области социальной политики</t>
    </r>
    <r>
      <rPr>
        <sz val="12"/>
        <color rgb="FF000000"/>
        <rFont val="Times New Roman"/>
        <family val="1"/>
        <charset val="204"/>
      </rPr>
      <t xml:space="preserve"> рамках реализации программы «Развитие муниципальной службы в муниципальном  образовании поселок Боровский»</t>
    </r>
  </si>
  <si>
    <t xml:space="preserve">по кодам классификации доходов бюджетов за 2016 год 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</si>
  <si>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</si>
  <si>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</si>
  <si>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</si>
  <si>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</si>
  <si>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</si>
  <si>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</si>
  <si>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</si>
  <si>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</si>
  <si>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</si>
  <si>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</si>
  <si>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</si>
  <si>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</si>
  <si>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</si>
  <si>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</si>
  <si>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</si>
  <si>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066  1 14 02053 10 0000 440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</si>
  <si>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</si>
  <si>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</si>
  <si>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</si>
  <si>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</si>
  <si>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</si>
  <si>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</si>
  <si>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</si>
  <si>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000 2 02 04014 00 0000.151</t>
  </si>
  <si>
    <t>066 2 02 04014 10 0000 151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</si>
  <si>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</si>
  <si>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 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</si>
  <si>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</si>
  <si>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 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</si>
  <si>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000 2 02 04052 00 0000 151</t>
  </si>
  <si>
    <t>066 2 02 04052 10 0000 151</t>
  </si>
  <si>
    <t>000 2 02 04053 00 0000 151</t>
  </si>
  <si>
    <t>066 2 02 04053 10 0000 151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</si>
  <si>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</si>
  <si>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</si>
  <si>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000 2 19 00000 00 0000 000</t>
  </si>
  <si>
    <t>000 2 19 05000 10 0000 151</t>
  </si>
  <si>
    <t>066 2 19 05000 10 0000 151</t>
  </si>
  <si>
    <t>разделам и подразделам классификации расходов бюджетов за 2016 год</t>
  </si>
  <si>
    <t>Утвержденный план на 2016 год</t>
  </si>
  <si>
    <t>Уточненный план на 2016 год</t>
  </si>
  <si>
    <t>Исполнено за 2016 год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</si>
  <si>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</si>
  <si>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бюджета муниципального образования поселок Боровский по ведомственной структуре расходов бюджета за 2016 год </t>
  </si>
  <si>
    <t>Пр</t>
  </si>
  <si>
    <r>
      <t xml:space="preserve">Муниципальная </t>
    </r>
    <r>
      <rPr>
        <b/>
        <i/>
        <sz val="12"/>
        <color rgb="FF000000"/>
        <rFont val="Times New Roman"/>
        <family val="1"/>
        <charset val="204"/>
      </rPr>
      <t>программа  «Развитие муниципальной службы в муниципальном  образовании поселок Боровский на 2016-2018 года»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</si>
  <si>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</si>
  <si>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</si>
  <si>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r>
      <t>Глава местной администрации (исполнительно-распорядительного органа местной администрации),</t>
    </r>
    <r>
      <rPr>
        <i/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 на 2016-2018 годы»</t>
    </r>
  </si>
  <si>
    <t>01 0 00 00000</t>
  </si>
  <si>
    <t>01 0 00 70110</t>
  </si>
  <si>
    <r>
      <t xml:space="preserve">Обеспечение деятельности органов местного самоуправления </t>
    </r>
    <r>
      <rPr>
        <i/>
        <sz val="12"/>
        <color rgb="FF000000"/>
        <rFont val="Times New Roman"/>
        <family val="1"/>
        <charset val="204"/>
      </rPr>
      <t>в рамках программы «Развитие муниципальной службы в муниципальном  образовании поселок Боровский на 2016-2018 года»</t>
    </r>
  </si>
  <si>
    <t>Иные закупки товаров, работ и услуг для обеспечения государственных (муниципальных) нужд</t>
  </si>
  <si>
    <t>Уплата налогов, сборов и иных платежей</t>
  </si>
  <si>
    <t>01 0 00 70100</t>
  </si>
  <si>
    <r>
      <t xml:space="preserve">Муниципальная </t>
    </r>
    <r>
      <rPr>
        <b/>
        <i/>
        <sz val="12"/>
        <color rgb="FF000000"/>
        <rFont val="Times New Roman"/>
        <family val="1"/>
        <charset val="204"/>
      </rPr>
      <t>программа «Повышение эффективности управления и распоряжения собственностью муниципального образования поселок Боровский на 2016-2018 годы»</t>
    </r>
  </si>
  <si>
    <t>02 0 00 00000</t>
  </si>
  <si>
    <r>
      <t xml:space="preserve">Обеспечение деятельности органов местного самоуправления </t>
    </r>
    <r>
      <rPr>
        <i/>
        <sz val="12"/>
        <color rgb="FF000000"/>
        <rFont val="Times New Roman"/>
        <family val="1"/>
        <charset val="204"/>
      </rPr>
      <t>в рамках программы «Повышение эффективности управления и распоряжения собственностью муниципального образования поселок Боровский на 2016-2018 годы»</t>
    </r>
  </si>
  <si>
    <t>02 0 00 70100</t>
  </si>
  <si>
    <t>99 0 00 90020</t>
  </si>
  <si>
    <t xml:space="preserve">Иные межбюджетные трансферты
</t>
  </si>
  <si>
    <r>
      <t>Опубликование муниципальных правовых актов, иной официальной информации в печатном СМИ</t>
    </r>
    <r>
      <rPr>
        <i/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 на 2016-2018 года»</t>
    </r>
  </si>
  <si>
    <t>01 0 00 70480</t>
  </si>
  <si>
    <r>
      <t>Выполнение других обязательств органов местного самоуправления</t>
    </r>
    <r>
      <rPr>
        <i/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 на 2016-2018 года»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</si>
  <si>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</si>
  <si>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</si>
  <si>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t>Исполнение судебных актов</t>
  </si>
  <si>
    <t xml:space="preserve">02 0 00 00000  </t>
  </si>
  <si>
    <r>
      <t xml:space="preserve">Капитальный ремонт и ремонт административных зданий для размещения многофункционального центра предоставления государственных и муниципальных услуг в рамках </t>
    </r>
    <r>
      <rPr>
        <i/>
        <sz val="12"/>
        <color rgb="FF000000"/>
        <rFont val="Times New Roman"/>
        <family val="1"/>
        <charset val="204"/>
      </rPr>
      <t>программы «Повышение эффективности управления и распоряжения собственностью муниципального образования поселок Боровский на 2016-2018 годы»</t>
    </r>
  </si>
  <si>
    <t>02 0  00 19900</t>
  </si>
  <si>
    <r>
      <t>Выполнение других обязательств органов местного самоуправления</t>
    </r>
    <r>
      <rPr>
        <i/>
        <sz val="12"/>
        <color rgb="FF000000"/>
        <rFont val="Times New Roman"/>
        <family val="1"/>
        <charset val="204"/>
      </rPr>
      <t xml:space="preserve"> в рамках программы «Повышение эффективности управления и распоряжения собственностью муниципального образования поселок Боровский на 2016-2018 годы»</t>
    </r>
  </si>
  <si>
    <t>Мероприятия по проведение кадастровых работ на объекты муниципальной собственности</t>
  </si>
  <si>
    <t>Мероприятия по проведению оценки рыночной стоимости на объекты муниципальной собственности</t>
  </si>
  <si>
    <t>Мероприятия по проведение кадастровых работ на бесхозяйные объекты</t>
  </si>
  <si>
    <t>Мероприятия по техническому обследованию состояния  объектов муниципальной собственности</t>
  </si>
  <si>
    <r>
      <t>Муниципальная программа «</t>
    </r>
    <r>
      <rPr>
        <b/>
        <i/>
        <sz val="12"/>
        <color rgb="FF000000"/>
        <rFont val="Times New Roman"/>
        <family val="1"/>
        <charset val="204"/>
      </rPr>
      <t>Благоустройство территории муниципального образования поселок Боровский на 2016-2018 годы»</t>
    </r>
  </si>
  <si>
    <t>Мероприятия по проведению конкурсов по благоустройству территории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</si>
  <si>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</si>
  <si>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органов местного самоуправления</t>
  </si>
  <si>
    <t xml:space="preserve">02 0 00 70200  </t>
  </si>
  <si>
    <t xml:space="preserve">02 0 01 70300 </t>
  </si>
  <si>
    <t>02 0 01 70300</t>
  </si>
  <si>
    <t xml:space="preserve">02 0 02 70300 </t>
  </si>
  <si>
    <t>02 0 02 70300</t>
  </si>
  <si>
    <t>02 0 03 70300</t>
  </si>
  <si>
    <t>02 0 06 70300</t>
  </si>
  <si>
    <t xml:space="preserve">   06 0 01 70200</t>
  </si>
  <si>
    <t xml:space="preserve"> 06 0 01 70200</t>
  </si>
  <si>
    <t>06 0 01 70200</t>
  </si>
  <si>
    <t>99 0 00 70200</t>
  </si>
  <si>
    <r>
      <t xml:space="preserve">99 0 00 </t>
    </r>
    <r>
      <rPr>
        <sz val="12"/>
        <color theme="1"/>
        <rFont val="Times New Roman"/>
        <family val="1"/>
        <charset val="204"/>
      </rPr>
      <t>70200</t>
    </r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</si>
  <si>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</si>
  <si>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2016-2018 годы»</t>
  </si>
  <si>
    <t>Мероприятия по текущему содержанию  систем оповещения, проведение необходимого ремонта оборудования</t>
  </si>
  <si>
    <r>
      <t xml:space="preserve">Муниципальная программа </t>
    </r>
    <r>
      <rPr>
        <b/>
        <i/>
        <sz val="12"/>
        <color rgb="FF000000"/>
        <rFont val="Times New Roman"/>
        <family val="1"/>
        <charset val="204"/>
      </rPr>
      <t>«Обеспечение безопасности жизнедеятельности на территории поселка Боровский на 2016-2018 годы»</t>
    </r>
  </si>
  <si>
    <t>Мероприятия по обеспечению деятельности пожарной дружины</t>
  </si>
  <si>
    <t>Мероприятия по обеспечению первичных мер пожарной безопасности</t>
  </si>
  <si>
    <t>Мероприятия по организации деятельности народных дружин</t>
  </si>
  <si>
    <r>
      <t>Муниципальная программа «</t>
    </r>
    <r>
      <rPr>
        <b/>
        <i/>
        <sz val="12"/>
        <color rgb="FF000000"/>
        <rFont val="Times New Roman"/>
        <family val="1"/>
        <charset val="204"/>
      </rPr>
      <t>Содержание автомобильных дорог муниципального образования поселок Боровский 2016-2018 годы»</t>
    </r>
  </si>
  <si>
    <t>Мероприятия по содержанию автомобильных дорог</t>
  </si>
  <si>
    <t>Мероприятия по проведению кадастровых работ на земельные участки под объектами муниципальной собственности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</si>
  <si>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2016-2018 года»</t>
  </si>
  <si>
    <t xml:space="preserve"> Коммунальное хозяйство</t>
  </si>
  <si>
    <t>Мероприятия по освещению улиц</t>
  </si>
  <si>
    <t>Мероприятия по размещению и содержанию малых архитектурных форм</t>
  </si>
  <si>
    <t xml:space="preserve">Мероприятия по озеленению территории </t>
  </si>
  <si>
    <t>Мероприятия по организации обустройства мест массового отдыха населения</t>
  </si>
  <si>
    <t>Мероприятия по организации сбора и вывоза отходов с территорий общего пользования</t>
  </si>
  <si>
    <t>Мероприятия по содержанию мест захоронения</t>
  </si>
  <si>
    <t>Прочие мероприятия по благоустройству</t>
  </si>
  <si>
    <r>
      <t xml:space="preserve">Муниципальная программа </t>
    </r>
    <r>
      <rPr>
        <b/>
        <i/>
        <sz val="12"/>
        <color rgb="FF000000"/>
        <rFont val="Times New Roman"/>
        <family val="1"/>
        <charset val="204"/>
      </rPr>
      <t>«Основные направления развития молодежной политики в муниципальном  образовании поселок Боровский на 2016-2018 годы»</t>
    </r>
  </si>
  <si>
    <t>Мероприятия по трудоустройству несовершеннолетних подростков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</si>
  <si>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</si>
  <si>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Субсидии</t>
  </si>
  <si>
    <r>
      <t xml:space="preserve">Муниципальная программа </t>
    </r>
    <r>
      <rPr>
        <b/>
        <i/>
        <sz val="12"/>
        <color rgb="FF000000"/>
        <rFont val="Times New Roman"/>
        <family val="1"/>
        <charset val="204"/>
      </rPr>
      <t>«Основные направления развития культурно-досуговой деятельности на 2016-2018 годы”</t>
    </r>
  </si>
  <si>
    <t>Мероприятия по приобретению оборудования, музыкальных инструментов, костюмов для самодеятельных творческих коллективов</t>
  </si>
  <si>
    <t>Субсидии автономным учреждениям</t>
  </si>
  <si>
    <t>Мероприятия по организации культурно- досуговых услуг населению</t>
  </si>
  <si>
    <t>Мероприятия по  государственной поддержке лучших муниципальных учреждений  культуры</t>
  </si>
  <si>
    <t>Мероприятия по  государственной поддержке лучших работников культуры</t>
  </si>
  <si>
    <r>
      <t>Доплаты к пенсиям муниципальных служащих</t>
    </r>
    <r>
      <rPr>
        <i/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 на 2016-2018 года»</t>
    </r>
  </si>
  <si>
    <t>Социальные выплаты гражданам, кроме публичных нормативных социальных выплат</t>
  </si>
  <si>
    <r>
      <t xml:space="preserve">Муниципальная программа </t>
    </r>
    <r>
      <rPr>
        <b/>
        <i/>
        <sz val="12"/>
        <color rgb="FF000000"/>
        <rFont val="Times New Roman"/>
        <family val="1"/>
        <charset val="204"/>
      </rPr>
      <t>«Основные направления развития физической культуры  и спорта в муниципальном образовании поселок Боровский на 2016-2018 годы”</t>
    </r>
  </si>
  <si>
    <t>Мероприятия по укреплению материально- технической базы учреждения</t>
  </si>
  <si>
    <t>Мероприятия по организации физкультурно-оздоровительных и спортивных мероприятий</t>
  </si>
  <si>
    <t>Мероприятия по подготовке спортивного резерва поселка</t>
  </si>
  <si>
    <t>03 0 00 00000</t>
  </si>
  <si>
    <t>03 0 00 51180</t>
  </si>
  <si>
    <t>04 0 00 00000</t>
  </si>
  <si>
    <t xml:space="preserve">04 0 03 70250  </t>
  </si>
  <si>
    <t xml:space="preserve">04 0 03 70250 </t>
  </si>
  <si>
    <t>04 0 04 70240</t>
  </si>
  <si>
    <t xml:space="preserve">04 0 05 70260 </t>
  </si>
  <si>
    <t>04 0 05 70260</t>
  </si>
  <si>
    <t>05 0 00 00000</t>
  </si>
  <si>
    <t xml:space="preserve">05 0 01 77050 </t>
  </si>
  <si>
    <t>05 0 01 77050</t>
  </si>
  <si>
    <t>02 0  04 70290</t>
  </si>
  <si>
    <t xml:space="preserve">02 0 00 96160  </t>
  </si>
  <si>
    <t>10 0 00 75220</t>
  </si>
  <si>
    <t>06 0 00 00000</t>
  </si>
  <si>
    <t xml:space="preserve">06 0 04 76000 </t>
  </si>
  <si>
    <t>06 0 04 76000</t>
  </si>
  <si>
    <t xml:space="preserve">06 0 05 76000 </t>
  </si>
  <si>
    <t>06 0 05 76000</t>
  </si>
  <si>
    <t xml:space="preserve">06 0 06 76000 </t>
  </si>
  <si>
    <t>06 0 06 76000</t>
  </si>
  <si>
    <t xml:space="preserve">06 0 07 76000 </t>
  </si>
  <si>
    <t>06 0 07 76000</t>
  </si>
  <si>
    <t xml:space="preserve">06 0 09 76000 </t>
  </si>
  <si>
    <t>06 0 09 76000</t>
  </si>
  <si>
    <t xml:space="preserve">06 0 10 76000 </t>
  </si>
  <si>
    <t>06 0 10 76000</t>
  </si>
  <si>
    <t>07 0 00 00000</t>
  </si>
  <si>
    <t>07 0 04 70180</t>
  </si>
  <si>
    <t xml:space="preserve">08 0 00 00000  </t>
  </si>
  <si>
    <t>08 0 02 70050</t>
  </si>
  <si>
    <t xml:space="preserve">08 0 04 70050 </t>
  </si>
  <si>
    <t>08 0 04 70050</t>
  </si>
  <si>
    <t>08 0 05 51470</t>
  </si>
  <si>
    <t xml:space="preserve">08 0 05 51480  </t>
  </si>
  <si>
    <t xml:space="preserve">08 0 05 51480 </t>
  </si>
  <si>
    <t xml:space="preserve">01 0 00 70470 </t>
  </si>
  <si>
    <t>01 0 00 70470</t>
  </si>
  <si>
    <t>01 0 00 70270</t>
  </si>
  <si>
    <t>09 0 00 00000</t>
  </si>
  <si>
    <t>09 0 02  70070</t>
  </si>
  <si>
    <t xml:space="preserve">09 0 03 70070 </t>
  </si>
  <si>
    <t>09 0 03 70070</t>
  </si>
  <si>
    <t xml:space="preserve">09 0 04 70070 </t>
  </si>
  <si>
    <t>09 0 04 70070</t>
  </si>
  <si>
    <t>06 0 02 76000</t>
  </si>
  <si>
    <t>07 0 02  90020</t>
  </si>
  <si>
    <t xml:space="preserve"> 07 0 02  90020</t>
  </si>
  <si>
    <r>
      <t>Мероприятия в области коммунального хозяйства в рамках муниципальной программы «Строительство, модернизация и капитальный ремонт объектов коммунальной инфраструктуры муниципального образования поселок Боровский</t>
    </r>
    <r>
      <rPr>
        <i/>
        <sz val="12"/>
        <rFont val="Times New Roman"/>
        <family val="1"/>
        <charset val="204"/>
      </rPr>
      <t xml:space="preserve"> на 2016 год</t>
    </r>
  </si>
  <si>
    <t>06 0 03 76000</t>
  </si>
  <si>
    <t>Мероприятия по установке указателей с наименованиями улиц и номерами домов</t>
  </si>
  <si>
    <t>Мероприятия по отлову и содержанию безнадзорных животных</t>
  </si>
  <si>
    <t xml:space="preserve">06 0 08 76000 </t>
  </si>
  <si>
    <t>муниципального образования поселок Боровский за 2016 год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</si>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</sst>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#,##0.0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166" fontId="2" fillId="0" borderId="1" xfId="1" applyNumberFormat="1" applyFont="1" applyFill="1" applyBorder="1" applyAlignment="1" applyProtection="1">
      <alignment vertical="top"/>
    </xf>
    <xf numFmtId="0" fontId="13" fillId="0" borderId="0" xfId="0" applyFont="1"/>
    <xf numFmtId="0" fontId="2" fillId="0" borderId="0" xfId="1" applyFont="1" applyBorder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0" fillId="4" borderId="0" xfId="0" applyFill="1"/>
    <xf numFmtId="0" fontId="14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3" fontId="2" fillId="0" borderId="1" xfId="1" applyNumberFormat="1" applyFont="1" applyBorder="1" applyAlignment="1">
      <alignment vertical="top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0" fontId="15" fillId="3" borderId="7" xfId="0" applyFont="1" applyFill="1" applyBorder="1" applyAlignment="1">
      <alignment horizontal="justify" vertical="center" wrapText="1"/>
    </xf>
    <xf numFmtId="49" fontId="3" fillId="0" borderId="3" xfId="1" applyNumberFormat="1" applyFont="1" applyFill="1" applyBorder="1" applyAlignment="1" applyProtection="1">
      <alignment vertical="top"/>
    </xf>
    <xf numFmtId="3" fontId="3" fillId="0" borderId="4" xfId="1" applyNumberFormat="1" applyFont="1" applyFill="1" applyBorder="1" applyAlignment="1" applyProtection="1">
      <alignment vertical="top"/>
    </xf>
    <xf numFmtId="0" fontId="7" fillId="0" borderId="1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9" fillId="0" borderId="0" xfId="0" applyFont="1"/>
    <xf numFmtId="1" fontId="7" fillId="0" borderId="2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7" fillId="0" borderId="4" xfId="0" applyNumberFormat="1" applyFont="1" applyBorder="1" applyAlignment="1">
      <alignment vertical="top" wrapText="1"/>
    </xf>
    <xf numFmtId="1" fontId="6" fillId="0" borderId="4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right" vertical="top" wrapText="1"/>
    </xf>
    <xf numFmtId="1" fontId="16" fillId="0" borderId="4" xfId="0" applyNumberFormat="1" applyFont="1" applyBorder="1" applyAlignment="1">
      <alignment vertical="top" wrapText="1"/>
    </xf>
    <xf numFmtId="1" fontId="8" fillId="0" borderId="4" xfId="0" applyNumberFormat="1" applyFont="1" applyBorder="1" applyAlignment="1">
      <alignment vertical="top" wrapText="1"/>
    </xf>
    <xf numFmtId="167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justify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7" fillId="0" borderId="3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justify" vertical="top" wrapText="1"/>
    </xf>
    <xf numFmtId="49" fontId="16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vertical="top"/>
    </xf>
    <xf numFmtId="1" fontId="7" fillId="0" borderId="1" xfId="0" applyNumberFormat="1" applyFont="1" applyBorder="1" applyAlignment="1">
      <alignment vertical="top"/>
    </xf>
    <xf numFmtId="167" fontId="7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2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1" fontId="8" fillId="4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8" zoomScale="66" zoomScaleNormal="66" workbookViewId="0">
      <selection activeCell="B11" sqref="B11"/>
    </sheetView>
  </sheetViews>
  <sheetFormatPr defaultRowHeight="15" x14ac:dyDescent="0.25"/>
  <cols>
    <col min="1" max="1" width="32" customWidth="1"/>
    <col min="2" max="2" width="37" customWidth="1"/>
    <col min="3" max="3" width="15.5703125" customWidth="1"/>
    <col min="4" max="4" width="12.28515625" customWidth="1"/>
    <col min="5" max="5" width="34.42578125" customWidth="1"/>
  </cols>
  <sheetData>
    <row r="1" spans="1:4" x14ac:dyDescent="0.25">
      <c r="C1" t="s">
        <v>25</v>
      </c>
    </row>
    <row r="2" spans="1:4" hidden="1" x14ac:dyDescent="0.25">
      <c r="C2" t="s">
        <v>26</v>
      </c>
    </row>
    <row r="3" spans="1:4" hidden="1" x14ac:dyDescent="0.25">
      <c r="C3" t="s">
        <v>27</v>
      </c>
    </row>
    <row r="4" spans="1:4" ht="15.75" x14ac:dyDescent="0.25">
      <c r="A4" s="149" t="s">
        <v>28</v>
      </c>
      <c r="B4" s="149"/>
      <c r="C4" s="149"/>
      <c r="D4" s="149"/>
    </row>
    <row r="5" spans="1:4" ht="15.75" x14ac:dyDescent="0.25">
      <c r="A5" s="1"/>
      <c r="B5" s="49" t="s">
        <v>196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61" t="s">
        <v>1</v>
      </c>
      <c r="B7" s="61" t="s">
        <v>2</v>
      </c>
      <c r="C7" s="61" t="s">
        <v>24</v>
      </c>
      <c r="D7" s="62" t="s">
        <v>3</v>
      </c>
    </row>
    <row r="8" spans="1:4" ht="40.5" customHeight="1" x14ac:dyDescent="0.25">
      <c r="A8" s="37" t="s">
        <v>159</v>
      </c>
      <c r="B8" s="38" t="s">
        <v>5</v>
      </c>
      <c r="C8" s="39">
        <f>C9+C14+C25+C33+C39+C47+C22</f>
        <v>43597.399999999987</v>
      </c>
      <c r="D8" s="39">
        <f>D9+D14+D25+D33+D39+D47+D22</f>
        <v>43981.399999999994</v>
      </c>
    </row>
    <row r="9" spans="1:4" s="48" customFormat="1" ht="32.25" customHeight="1" x14ac:dyDescent="0.25">
      <c r="A9" s="37" t="s">
        <v>160</v>
      </c>
      <c r="B9" s="38" t="s">
        <v>6</v>
      </c>
      <c r="C9" s="39">
        <f>C10</f>
        <v>4141.1000000000004</v>
      </c>
      <c r="D9" s="39">
        <f>D10</f>
        <v>4303.3999999999996</v>
      </c>
    </row>
    <row r="10" spans="1:4" ht="23.25" customHeight="1" x14ac:dyDescent="0.25">
      <c r="A10" s="40" t="s">
        <v>7</v>
      </c>
      <c r="B10" s="41" t="s">
        <v>8</v>
      </c>
      <c r="C10" s="42">
        <f>C11+C12+C13</f>
        <v>4141.1000000000004</v>
      </c>
      <c r="D10" s="42">
        <f>D11+D12+D13</f>
        <v>4303.3999999999996</v>
      </c>
    </row>
    <row r="11" spans="1:4" ht="159.75" customHeight="1" x14ac:dyDescent="0.25">
      <c r="A11" s="40" t="s">
        <v>9</v>
      </c>
      <c r="B11" s="148" t="s">
        <v>142</v>
      </c>
      <c r="C11" s="42">
        <v>4066.5</v>
      </c>
      <c r="D11" s="43">
        <v>4228.5</v>
      </c>
    </row>
    <row r="12" spans="1:4" ht="247.5" customHeight="1" x14ac:dyDescent="0.25">
      <c r="A12" s="40" t="s">
        <v>161</v>
      </c>
      <c r="B12" s="44" t="s">
        <v>143</v>
      </c>
      <c r="C12" s="42">
        <v>28</v>
      </c>
      <c r="D12" s="43">
        <v>28</v>
      </c>
    </row>
    <row r="13" spans="1:4" ht="101.25" customHeight="1" x14ac:dyDescent="0.25">
      <c r="A13" s="40" t="s">
        <v>162</v>
      </c>
      <c r="B13" s="41" t="s">
        <v>29</v>
      </c>
      <c r="C13" s="42">
        <v>46.6</v>
      </c>
      <c r="D13" s="43">
        <v>46.9</v>
      </c>
    </row>
    <row r="14" spans="1:4" s="48" customFormat="1" ht="15.75" x14ac:dyDescent="0.25">
      <c r="A14" s="37" t="s">
        <v>10</v>
      </c>
      <c r="B14" s="38" t="s">
        <v>11</v>
      </c>
      <c r="C14" s="39">
        <f>C15+C17</f>
        <v>33904.699999999997</v>
      </c>
      <c r="D14" s="39">
        <f>D15+D17</f>
        <v>34126.199999999997</v>
      </c>
    </row>
    <row r="15" spans="1:4" ht="31.5" x14ac:dyDescent="0.25">
      <c r="A15" s="40" t="s">
        <v>163</v>
      </c>
      <c r="B15" s="41" t="s">
        <v>12</v>
      </c>
      <c r="C15" s="42">
        <f>C16</f>
        <v>1400</v>
      </c>
      <c r="D15" s="42">
        <f>D16</f>
        <v>1381</v>
      </c>
    </row>
    <row r="16" spans="1:4" ht="98.25" customHeight="1" x14ac:dyDescent="0.25">
      <c r="A16" s="40" t="s">
        <v>164</v>
      </c>
      <c r="B16" s="41" t="s">
        <v>144</v>
      </c>
      <c r="C16" s="42">
        <v>1400</v>
      </c>
      <c r="D16" s="43">
        <v>1381</v>
      </c>
    </row>
    <row r="17" spans="1:8" ht="15.75" x14ac:dyDescent="0.25">
      <c r="A17" s="40" t="s">
        <v>165</v>
      </c>
      <c r="B17" s="41" t="s">
        <v>13</v>
      </c>
      <c r="C17" s="42">
        <f>C18+C20</f>
        <v>32504.699999999997</v>
      </c>
      <c r="D17" s="42">
        <f>D18+D20</f>
        <v>32745.199999999997</v>
      </c>
    </row>
    <row r="18" spans="1:8" ht="25.5" customHeight="1" x14ac:dyDescent="0.25">
      <c r="A18" s="40" t="s">
        <v>146</v>
      </c>
      <c r="B18" s="41" t="s">
        <v>145</v>
      </c>
      <c r="C18" s="42">
        <f>C19</f>
        <v>25916.799999999999</v>
      </c>
      <c r="D18" s="42">
        <f>D19</f>
        <v>25916.799999999999</v>
      </c>
    </row>
    <row r="19" spans="1:8" ht="72" customHeight="1" x14ac:dyDescent="0.25">
      <c r="A19" s="40" t="s">
        <v>147</v>
      </c>
      <c r="B19" s="41" t="s">
        <v>148</v>
      </c>
      <c r="C19" s="42">
        <v>25916.799999999999</v>
      </c>
      <c r="D19" s="43">
        <v>25916.799999999999</v>
      </c>
      <c r="H19">
        <v>5</v>
      </c>
    </row>
    <row r="20" spans="1:8" ht="36.75" customHeight="1" x14ac:dyDescent="0.25">
      <c r="A20" s="40" t="s">
        <v>149</v>
      </c>
      <c r="B20" s="41" t="s">
        <v>150</v>
      </c>
      <c r="C20" s="42">
        <f>C21</f>
        <v>6587.9</v>
      </c>
      <c r="D20" s="42">
        <f>D21</f>
        <v>6828.4</v>
      </c>
    </row>
    <row r="21" spans="1:8" ht="74.25" customHeight="1" x14ac:dyDescent="0.25">
      <c r="A21" s="40" t="s">
        <v>151</v>
      </c>
      <c r="B21" s="41" t="s">
        <v>152</v>
      </c>
      <c r="C21" s="42">
        <v>6587.9</v>
      </c>
      <c r="D21" s="43">
        <v>6828.4</v>
      </c>
    </row>
    <row r="22" spans="1:8" ht="41.25" customHeight="1" x14ac:dyDescent="0.25">
      <c r="A22" s="72" t="s">
        <v>198</v>
      </c>
      <c r="B22" s="72" t="s">
        <v>197</v>
      </c>
      <c r="C22" s="39">
        <v>1.6</v>
      </c>
      <c r="D22" s="70">
        <v>1.6</v>
      </c>
    </row>
    <row r="23" spans="1:8" ht="96" customHeight="1" x14ac:dyDescent="0.25">
      <c r="A23" s="73" t="s">
        <v>201</v>
      </c>
      <c r="B23" s="73" t="s">
        <v>199</v>
      </c>
      <c r="C23" s="42">
        <v>1.6</v>
      </c>
      <c r="D23" s="43">
        <v>1.6</v>
      </c>
    </row>
    <row r="24" spans="1:8" ht="174" customHeight="1" x14ac:dyDescent="0.25">
      <c r="A24" s="74" t="s">
        <v>202</v>
      </c>
      <c r="B24" s="75" t="s">
        <v>200</v>
      </c>
      <c r="C24" s="42">
        <v>1.6</v>
      </c>
      <c r="D24" s="43">
        <v>1.6</v>
      </c>
    </row>
    <row r="25" spans="1:8" s="48" customFormat="1" ht="110.25" x14ac:dyDescent="0.25">
      <c r="A25" s="37" t="s">
        <v>167</v>
      </c>
      <c r="B25" s="38" t="s">
        <v>14</v>
      </c>
      <c r="C25" s="39">
        <f>C26+C31</f>
        <v>2476.1</v>
      </c>
      <c r="D25" s="39">
        <f>D26+D31</f>
        <v>2476.1</v>
      </c>
    </row>
    <row r="26" spans="1:8" ht="287.25" customHeight="1" x14ac:dyDescent="0.25">
      <c r="A26" s="40" t="s">
        <v>166</v>
      </c>
      <c r="B26" s="44" t="s">
        <v>30</v>
      </c>
      <c r="C26" s="42">
        <f>C27+C29</f>
        <v>2245.6</v>
      </c>
      <c r="D26" s="42">
        <f>D27+D29</f>
        <v>2245.6</v>
      </c>
      <c r="E26" s="63"/>
    </row>
    <row r="27" spans="1:8" ht="144.75" customHeight="1" x14ac:dyDescent="0.25">
      <c r="A27" s="55" t="s">
        <v>168</v>
      </c>
      <c r="B27" s="44" t="s">
        <v>138</v>
      </c>
      <c r="C27" s="42">
        <f>C28</f>
        <v>37.700000000000003</v>
      </c>
      <c r="D27" s="42">
        <f>D28</f>
        <v>37.700000000000003</v>
      </c>
    </row>
    <row r="28" spans="1:8" ht="151.5" customHeight="1" x14ac:dyDescent="0.25">
      <c r="A28" s="55" t="s">
        <v>169</v>
      </c>
      <c r="B28" s="57" t="s">
        <v>141</v>
      </c>
      <c r="C28" s="42">
        <v>37.700000000000003</v>
      </c>
      <c r="D28" s="42">
        <v>37.700000000000003</v>
      </c>
    </row>
    <row r="29" spans="1:8" ht="99" customHeight="1" x14ac:dyDescent="0.25">
      <c r="A29" s="40" t="s">
        <v>170</v>
      </c>
      <c r="B29" s="57" t="s">
        <v>139</v>
      </c>
      <c r="C29" s="42">
        <f>C30</f>
        <v>2207.9</v>
      </c>
      <c r="D29" s="42">
        <f>D30</f>
        <v>2207.9</v>
      </c>
    </row>
    <row r="30" spans="1:8" ht="90" customHeight="1" x14ac:dyDescent="0.25">
      <c r="A30" s="40" t="s">
        <v>171</v>
      </c>
      <c r="B30" s="41" t="s">
        <v>153</v>
      </c>
      <c r="C30" s="42">
        <v>2207.9</v>
      </c>
      <c r="D30" s="43">
        <v>2207.9</v>
      </c>
    </row>
    <row r="31" spans="1:8" ht="181.5" customHeight="1" x14ac:dyDescent="0.25">
      <c r="A31" s="68" t="s">
        <v>204</v>
      </c>
      <c r="B31" s="71" t="s">
        <v>203</v>
      </c>
      <c r="C31" s="42">
        <f>C32</f>
        <v>230.5</v>
      </c>
      <c r="D31" s="42">
        <f>D32</f>
        <v>230.5</v>
      </c>
    </row>
    <row r="32" spans="1:8" ht="164.25" customHeight="1" x14ac:dyDescent="0.25">
      <c r="A32" s="68" t="s">
        <v>206</v>
      </c>
      <c r="B32" s="69" t="s">
        <v>205</v>
      </c>
      <c r="C32" s="42">
        <v>230.5</v>
      </c>
      <c r="D32" s="43">
        <v>230.5</v>
      </c>
    </row>
    <row r="33" spans="1:4" s="48" customFormat="1" ht="63" x14ac:dyDescent="0.25">
      <c r="A33" s="37" t="s">
        <v>172</v>
      </c>
      <c r="B33" s="38" t="s">
        <v>15</v>
      </c>
      <c r="C33" s="39">
        <f t="shared" ref="C33:D37" si="0">C34</f>
        <v>446.7</v>
      </c>
      <c r="D33" s="39">
        <f t="shared" si="0"/>
        <v>446.7</v>
      </c>
    </row>
    <row r="34" spans="1:4" ht="31.5" customHeight="1" x14ac:dyDescent="0.25">
      <c r="A34" s="40" t="s">
        <v>173</v>
      </c>
      <c r="B34" s="41" t="s">
        <v>31</v>
      </c>
      <c r="C34" s="42">
        <f>C37+C35</f>
        <v>446.7</v>
      </c>
      <c r="D34" s="42">
        <f>D37+D35</f>
        <v>446.7</v>
      </c>
    </row>
    <row r="35" spans="1:4" ht="71.25" customHeight="1" x14ac:dyDescent="0.25">
      <c r="A35" s="74" t="s">
        <v>209</v>
      </c>
      <c r="B35" s="73" t="s">
        <v>207</v>
      </c>
      <c r="C35" s="42">
        <f>C36</f>
        <v>28.9</v>
      </c>
      <c r="D35" s="42">
        <f>D36</f>
        <v>28.9</v>
      </c>
    </row>
    <row r="36" spans="1:4" ht="85.5" customHeight="1" x14ac:dyDescent="0.25">
      <c r="A36" s="74" t="s">
        <v>210</v>
      </c>
      <c r="B36" s="73" t="s">
        <v>208</v>
      </c>
      <c r="C36" s="42">
        <v>28.9</v>
      </c>
      <c r="D36" s="42">
        <v>28.9</v>
      </c>
    </row>
    <row r="37" spans="1:4" ht="30.75" customHeight="1" x14ac:dyDescent="0.25">
      <c r="A37" s="40" t="s">
        <v>174</v>
      </c>
      <c r="B37" s="41" t="s">
        <v>32</v>
      </c>
      <c r="C37" s="42">
        <f t="shared" si="0"/>
        <v>417.8</v>
      </c>
      <c r="D37" s="42">
        <f t="shared" si="0"/>
        <v>417.8</v>
      </c>
    </row>
    <row r="38" spans="1:4" ht="47.25" x14ac:dyDescent="0.25">
      <c r="A38" s="40" t="s">
        <v>175</v>
      </c>
      <c r="B38" s="41" t="s">
        <v>154</v>
      </c>
      <c r="C38" s="42">
        <v>417.8</v>
      </c>
      <c r="D38" s="43">
        <v>417.8</v>
      </c>
    </row>
    <row r="39" spans="1:4" s="48" customFormat="1" ht="47.25" customHeight="1" x14ac:dyDescent="0.25">
      <c r="A39" s="37" t="s">
        <v>176</v>
      </c>
      <c r="B39" s="38" t="s">
        <v>16</v>
      </c>
      <c r="C39" s="39">
        <f>C40+C44</f>
        <v>2172.6999999999998</v>
      </c>
      <c r="D39" s="39">
        <f>D40+D44</f>
        <v>2172.5</v>
      </c>
    </row>
    <row r="40" spans="1:4" ht="176.25" customHeight="1" x14ac:dyDescent="0.25">
      <c r="A40" s="40" t="s">
        <v>177</v>
      </c>
      <c r="B40" s="41" t="s">
        <v>17</v>
      </c>
      <c r="C40" s="42">
        <f>C41+C43</f>
        <v>1666.6</v>
      </c>
      <c r="D40" s="42">
        <f>D41+D43</f>
        <v>1666.5</v>
      </c>
    </row>
    <row r="41" spans="1:4" ht="177.75" customHeight="1" x14ac:dyDescent="0.25">
      <c r="A41" s="40" t="s">
        <v>211</v>
      </c>
      <c r="B41" s="44" t="s">
        <v>33</v>
      </c>
      <c r="C41" s="42">
        <f>C42+C43</f>
        <v>1666.1</v>
      </c>
      <c r="D41" s="42">
        <f>D42+D43</f>
        <v>1666</v>
      </c>
    </row>
    <row r="42" spans="1:4" ht="198" customHeight="1" x14ac:dyDescent="0.25">
      <c r="A42" s="40" t="s">
        <v>178</v>
      </c>
      <c r="B42" s="44" t="s">
        <v>155</v>
      </c>
      <c r="C42" s="42">
        <v>1665.6</v>
      </c>
      <c r="D42" s="43">
        <v>1665.5</v>
      </c>
    </row>
    <row r="43" spans="1:4" ht="198" customHeight="1" x14ac:dyDescent="0.25">
      <c r="A43" s="40" t="s">
        <v>212</v>
      </c>
      <c r="B43" s="44" t="s">
        <v>213</v>
      </c>
      <c r="C43" s="42">
        <v>0.5</v>
      </c>
      <c r="D43" s="43">
        <v>0.5</v>
      </c>
    </row>
    <row r="44" spans="1:4" ht="110.25" customHeight="1" x14ac:dyDescent="0.25">
      <c r="A44" s="40" t="s">
        <v>179</v>
      </c>
      <c r="B44" s="41" t="s">
        <v>18</v>
      </c>
      <c r="C44" s="42">
        <f>C45</f>
        <v>506.1</v>
      </c>
      <c r="D44" s="42">
        <f>D45</f>
        <v>506</v>
      </c>
    </row>
    <row r="45" spans="1:4" ht="128.25" customHeight="1" x14ac:dyDescent="0.25">
      <c r="A45" s="36" t="s">
        <v>180</v>
      </c>
      <c r="B45" s="41" t="s">
        <v>120</v>
      </c>
      <c r="C45" s="42">
        <f>C46</f>
        <v>506.1</v>
      </c>
      <c r="D45" s="42">
        <f>D46</f>
        <v>506</v>
      </c>
    </row>
    <row r="46" spans="1:4" ht="117.75" customHeight="1" x14ac:dyDescent="0.25">
      <c r="A46" s="36" t="s">
        <v>181</v>
      </c>
      <c r="B46" s="41" t="s">
        <v>156</v>
      </c>
      <c r="C46" s="42">
        <v>506.1</v>
      </c>
      <c r="D46" s="43">
        <v>506</v>
      </c>
    </row>
    <row r="47" spans="1:4" ht="40.5" customHeight="1" x14ac:dyDescent="0.25">
      <c r="A47" s="37" t="s">
        <v>182</v>
      </c>
      <c r="B47" s="58" t="s">
        <v>122</v>
      </c>
      <c r="C47" s="39">
        <f>C48+C50</f>
        <v>454.5</v>
      </c>
      <c r="D47" s="39">
        <f>D48+D50</f>
        <v>454.9</v>
      </c>
    </row>
    <row r="48" spans="1:4" ht="126" customHeight="1" x14ac:dyDescent="0.25">
      <c r="A48" s="68" t="s">
        <v>217</v>
      </c>
      <c r="B48" s="69" t="s">
        <v>214</v>
      </c>
      <c r="C48" s="39">
        <f>C49</f>
        <v>15</v>
      </c>
      <c r="D48" s="39">
        <f>D49</f>
        <v>14.9</v>
      </c>
    </row>
    <row r="49" spans="1:4" ht="135.75" customHeight="1" x14ac:dyDescent="0.25">
      <c r="A49" s="68" t="s">
        <v>216</v>
      </c>
      <c r="B49" s="69" t="s">
        <v>215</v>
      </c>
      <c r="C49" s="39">
        <v>15</v>
      </c>
      <c r="D49" s="39">
        <v>14.9</v>
      </c>
    </row>
    <row r="50" spans="1:4" ht="53.25" customHeight="1" x14ac:dyDescent="0.25">
      <c r="A50" s="36" t="s">
        <v>184</v>
      </c>
      <c r="B50" s="35" t="s">
        <v>121</v>
      </c>
      <c r="C50" s="42">
        <f>C51</f>
        <v>439.5</v>
      </c>
      <c r="D50" s="42">
        <v>440</v>
      </c>
    </row>
    <row r="51" spans="1:4" ht="84.75" customHeight="1" x14ac:dyDescent="0.25">
      <c r="A51" s="36" t="s">
        <v>183</v>
      </c>
      <c r="B51" s="35" t="s">
        <v>157</v>
      </c>
      <c r="C51" s="42">
        <v>439.5</v>
      </c>
      <c r="D51" s="43">
        <v>439.5</v>
      </c>
    </row>
    <row r="52" spans="1:4" ht="42.75" customHeight="1" x14ac:dyDescent="0.25">
      <c r="A52" s="56" t="s">
        <v>185</v>
      </c>
      <c r="B52" s="38" t="s">
        <v>140</v>
      </c>
      <c r="C52" s="39">
        <f>C53+C68</f>
        <v>26594.2</v>
      </c>
      <c r="D52" s="39">
        <f>D53+D68</f>
        <v>20495.7</v>
      </c>
    </row>
    <row r="53" spans="1:4" ht="78.75" x14ac:dyDescent="0.25">
      <c r="A53" s="56" t="s">
        <v>186</v>
      </c>
      <c r="B53" s="38" t="s">
        <v>19</v>
      </c>
      <c r="C53" s="39">
        <f>C54+C57+C60</f>
        <v>26607.8</v>
      </c>
      <c r="D53" s="39">
        <f>D54+D57+D60</f>
        <v>20509.3</v>
      </c>
    </row>
    <row r="54" spans="1:4" ht="47.25" x14ac:dyDescent="0.25">
      <c r="A54" s="40" t="s">
        <v>187</v>
      </c>
      <c r="B54" s="41" t="s">
        <v>20</v>
      </c>
      <c r="C54" s="42">
        <f>C55</f>
        <v>395</v>
      </c>
      <c r="D54" s="42">
        <f>D55</f>
        <v>395</v>
      </c>
    </row>
    <row r="55" spans="1:4" ht="31.5" x14ac:dyDescent="0.25">
      <c r="A55" s="40" t="s">
        <v>188</v>
      </c>
      <c r="B55" s="41" t="s">
        <v>21</v>
      </c>
      <c r="C55" s="42">
        <f>C56</f>
        <v>395</v>
      </c>
      <c r="D55" s="42">
        <f>D56</f>
        <v>395</v>
      </c>
    </row>
    <row r="56" spans="1:4" ht="47.25" x14ac:dyDescent="0.25">
      <c r="A56" s="40" t="s">
        <v>189</v>
      </c>
      <c r="B56" s="41" t="s">
        <v>34</v>
      </c>
      <c r="C56" s="42">
        <v>395</v>
      </c>
      <c r="D56" s="43">
        <v>395</v>
      </c>
    </row>
    <row r="57" spans="1:4" ht="47.25" x14ac:dyDescent="0.25">
      <c r="A57" s="40" t="s">
        <v>190</v>
      </c>
      <c r="B57" s="41" t="s">
        <v>22</v>
      </c>
      <c r="C57" s="42">
        <f>C58</f>
        <v>2098</v>
      </c>
      <c r="D57" s="42">
        <f>D58</f>
        <v>2098</v>
      </c>
    </row>
    <row r="58" spans="1:4" ht="65.25" customHeight="1" x14ac:dyDescent="0.25">
      <c r="A58" s="40" t="s">
        <v>191</v>
      </c>
      <c r="B58" s="41" t="s">
        <v>35</v>
      </c>
      <c r="C58" s="42">
        <f>C59</f>
        <v>2098</v>
      </c>
      <c r="D58" s="42">
        <f>D59</f>
        <v>2098</v>
      </c>
    </row>
    <row r="59" spans="1:4" ht="67.5" customHeight="1" x14ac:dyDescent="0.25">
      <c r="A59" s="40" t="s">
        <v>192</v>
      </c>
      <c r="B59" s="41" t="s">
        <v>36</v>
      </c>
      <c r="C59" s="42">
        <v>2098</v>
      </c>
      <c r="D59" s="43">
        <v>2098</v>
      </c>
    </row>
    <row r="60" spans="1:4" ht="29.25" customHeight="1" x14ac:dyDescent="0.25">
      <c r="A60" s="40" t="s">
        <v>193</v>
      </c>
      <c r="B60" s="41" t="s">
        <v>23</v>
      </c>
      <c r="C60" s="42">
        <f>C67+C61+C63+C65</f>
        <v>24114.799999999999</v>
      </c>
      <c r="D60" s="42">
        <f>D67+D61+D63+D65</f>
        <v>18016.3</v>
      </c>
    </row>
    <row r="61" spans="1:4" ht="122.25" customHeight="1" x14ac:dyDescent="0.25">
      <c r="A61" s="74" t="s">
        <v>220</v>
      </c>
      <c r="B61" s="73" t="s">
        <v>218</v>
      </c>
      <c r="C61" s="42">
        <f>C62</f>
        <v>1838.6</v>
      </c>
      <c r="D61" s="42"/>
    </row>
    <row r="62" spans="1:4" ht="144" customHeight="1" x14ac:dyDescent="0.25">
      <c r="A62" s="74" t="s">
        <v>221</v>
      </c>
      <c r="B62" s="73" t="s">
        <v>219</v>
      </c>
      <c r="C62" s="42">
        <v>1838.6</v>
      </c>
      <c r="D62" s="42"/>
    </row>
    <row r="63" spans="1:4" ht="94.5" x14ac:dyDescent="0.25">
      <c r="A63" s="74" t="s">
        <v>226</v>
      </c>
      <c r="B63" s="73" t="s">
        <v>222</v>
      </c>
      <c r="C63" s="42">
        <f>C64</f>
        <v>100</v>
      </c>
      <c r="D63" s="42">
        <f>D64</f>
        <v>100</v>
      </c>
    </row>
    <row r="64" spans="1:4" ht="114" customHeight="1" x14ac:dyDescent="0.25">
      <c r="A64" s="74" t="s">
        <v>227</v>
      </c>
      <c r="B64" s="73" t="s">
        <v>223</v>
      </c>
      <c r="C64" s="42">
        <v>100</v>
      </c>
      <c r="D64" s="42">
        <v>100</v>
      </c>
    </row>
    <row r="65" spans="1:4" ht="130.5" customHeight="1" x14ac:dyDescent="0.25">
      <c r="A65" s="74" t="s">
        <v>228</v>
      </c>
      <c r="B65" s="73" t="s">
        <v>224</v>
      </c>
      <c r="C65" s="42">
        <f>C66</f>
        <v>50</v>
      </c>
      <c r="D65" s="42">
        <f>D66</f>
        <v>50</v>
      </c>
    </row>
    <row r="66" spans="1:4" ht="125.25" customHeight="1" x14ac:dyDescent="0.25">
      <c r="A66" s="74" t="s">
        <v>229</v>
      </c>
      <c r="B66" s="73" t="s">
        <v>225</v>
      </c>
      <c r="C66" s="42">
        <v>50</v>
      </c>
      <c r="D66" s="42">
        <v>50</v>
      </c>
    </row>
    <row r="67" spans="1:4" ht="49.5" customHeight="1" x14ac:dyDescent="0.25">
      <c r="A67" s="40" t="s">
        <v>194</v>
      </c>
      <c r="B67" s="41" t="s">
        <v>158</v>
      </c>
      <c r="C67" s="42">
        <v>22126.2</v>
      </c>
      <c r="D67" s="43">
        <v>17866.3</v>
      </c>
    </row>
    <row r="68" spans="1:4" ht="109.5" customHeight="1" x14ac:dyDescent="0.25">
      <c r="A68" s="74" t="s">
        <v>232</v>
      </c>
      <c r="B68" s="73" t="s">
        <v>230</v>
      </c>
      <c r="C68" s="42">
        <f>C69</f>
        <v>-13.6</v>
      </c>
      <c r="D68" s="42">
        <f>D69</f>
        <v>-13.6</v>
      </c>
    </row>
    <row r="69" spans="1:4" ht="93.75" customHeight="1" x14ac:dyDescent="0.25">
      <c r="A69" s="74" t="s">
        <v>233</v>
      </c>
      <c r="B69" s="73" t="s">
        <v>231</v>
      </c>
      <c r="C69" s="42">
        <f>C70</f>
        <v>-13.6</v>
      </c>
      <c r="D69" s="42">
        <f>D70</f>
        <v>-13.6</v>
      </c>
    </row>
    <row r="70" spans="1:4" ht="99.75" customHeight="1" x14ac:dyDescent="0.25">
      <c r="A70" s="74" t="s">
        <v>234</v>
      </c>
      <c r="B70" s="73" t="s">
        <v>231</v>
      </c>
      <c r="C70" s="42">
        <v>-13.6</v>
      </c>
      <c r="D70" s="43">
        <v>-13.6</v>
      </c>
    </row>
    <row r="71" spans="1:4" ht="30.75" customHeight="1" x14ac:dyDescent="0.25">
      <c r="A71" s="45"/>
      <c r="B71" s="38" t="s">
        <v>127</v>
      </c>
      <c r="C71" s="39">
        <f>C8+C52</f>
        <v>70191.599999999991</v>
      </c>
      <c r="D71" s="39">
        <f>D8+D52</f>
        <v>64477.099999999991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28" sqref="A28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7"/>
      <c r="B1" s="27"/>
      <c r="C1" s="150" t="s">
        <v>106</v>
      </c>
      <c r="D1" s="150"/>
      <c r="E1" s="27"/>
      <c r="F1" s="27"/>
    </row>
    <row r="2" spans="1:6" ht="15.75" x14ac:dyDescent="0.25">
      <c r="A2" s="27"/>
      <c r="B2" s="27"/>
      <c r="C2" s="156" t="s">
        <v>26</v>
      </c>
      <c r="D2" s="156"/>
      <c r="E2" s="27"/>
      <c r="F2" s="27"/>
    </row>
    <row r="3" spans="1:6" ht="15.75" x14ac:dyDescent="0.25">
      <c r="A3" s="27"/>
      <c r="B3" s="27"/>
      <c r="C3" s="156" t="s">
        <v>27</v>
      </c>
      <c r="D3" s="156"/>
      <c r="E3" s="27"/>
      <c r="F3" s="27"/>
    </row>
    <row r="4" spans="1:6" ht="15.75" x14ac:dyDescent="0.25">
      <c r="A4" s="151" t="s">
        <v>118</v>
      </c>
      <c r="B4" s="151"/>
      <c r="C4" s="151"/>
      <c r="D4" s="151"/>
      <c r="E4" s="151"/>
      <c r="F4" s="151"/>
    </row>
    <row r="5" spans="1:6" ht="15.75" x14ac:dyDescent="0.25">
      <c r="A5" s="152" t="s">
        <v>119</v>
      </c>
      <c r="B5" s="152"/>
      <c r="C5" s="152"/>
      <c r="D5" s="152"/>
      <c r="E5" s="28"/>
      <c r="F5" s="28"/>
    </row>
    <row r="6" spans="1:6" ht="15.75" x14ac:dyDescent="0.25">
      <c r="A6" s="152" t="s">
        <v>376</v>
      </c>
      <c r="B6" s="152"/>
      <c r="C6" s="152"/>
      <c r="D6" s="152"/>
      <c r="E6" s="28"/>
      <c r="F6" s="28"/>
    </row>
    <row r="7" spans="1:6" ht="15.75" x14ac:dyDescent="0.25">
      <c r="A7" s="28"/>
      <c r="B7" s="28"/>
      <c r="C7" s="28"/>
      <c r="D7" s="28" t="s">
        <v>126</v>
      </c>
      <c r="E7" s="28"/>
      <c r="F7" s="28"/>
    </row>
    <row r="8" spans="1:6" ht="15.75" x14ac:dyDescent="0.25">
      <c r="A8" s="153" t="s">
        <v>107</v>
      </c>
      <c r="B8" s="155" t="s">
        <v>108</v>
      </c>
      <c r="C8" s="29" t="s">
        <v>109</v>
      </c>
      <c r="D8" s="29" t="s">
        <v>110</v>
      </c>
      <c r="E8" s="28"/>
      <c r="F8" s="28"/>
    </row>
    <row r="9" spans="1:6" ht="15.75" x14ac:dyDescent="0.25">
      <c r="A9" s="154"/>
      <c r="B9" s="155"/>
      <c r="C9" s="30" t="s">
        <v>377</v>
      </c>
      <c r="D9" s="31" t="s">
        <v>377</v>
      </c>
      <c r="E9" s="28"/>
      <c r="F9" s="28"/>
    </row>
    <row r="10" spans="1:6" ht="52.5" customHeight="1" x14ac:dyDescent="0.25">
      <c r="A10" s="32" t="s">
        <v>111</v>
      </c>
      <c r="B10" s="32" t="s">
        <v>112</v>
      </c>
      <c r="C10" s="59">
        <f>C11+C12</f>
        <v>6053.5</v>
      </c>
      <c r="D10" s="59">
        <f>D11+D12</f>
        <v>5466</v>
      </c>
      <c r="E10" s="28"/>
      <c r="F10" s="28"/>
    </row>
    <row r="11" spans="1:6" ht="50.25" customHeight="1" x14ac:dyDescent="0.25">
      <c r="A11" s="32" t="s">
        <v>113</v>
      </c>
      <c r="B11" s="32" t="s">
        <v>114</v>
      </c>
      <c r="C11" s="60">
        <v>-70191</v>
      </c>
      <c r="D11" s="60">
        <v>-64477</v>
      </c>
      <c r="E11" s="28"/>
      <c r="F11" s="28"/>
    </row>
    <row r="12" spans="1:6" ht="51.75" customHeight="1" x14ac:dyDescent="0.25">
      <c r="A12" s="32" t="s">
        <v>115</v>
      </c>
      <c r="B12" s="32" t="s">
        <v>116</v>
      </c>
      <c r="C12" s="60">
        <v>76244.5</v>
      </c>
      <c r="D12" s="60">
        <v>69943</v>
      </c>
      <c r="E12" s="28"/>
      <c r="F12" s="28"/>
    </row>
    <row r="13" spans="1:6" ht="52.5" customHeight="1" x14ac:dyDescent="0.25">
      <c r="A13" s="33"/>
      <c r="B13" s="34" t="s">
        <v>117</v>
      </c>
      <c r="C13" s="59">
        <f>C10</f>
        <v>6053.5</v>
      </c>
      <c r="D13" s="59">
        <f>D10</f>
        <v>5466</v>
      </c>
      <c r="E13" s="28"/>
      <c r="F13" s="28"/>
    </row>
    <row r="14" spans="1:6" ht="15.75" x14ac:dyDescent="0.25">
      <c r="A14" s="23"/>
      <c r="B14" s="23"/>
      <c r="C14" s="23"/>
      <c r="D14" s="23"/>
      <c r="E14" s="23"/>
      <c r="F14" s="23"/>
    </row>
    <row r="15" spans="1:6" ht="15.75" x14ac:dyDescent="0.25">
      <c r="A15" s="23"/>
      <c r="B15" s="23"/>
      <c r="C15" s="23"/>
      <c r="D15" s="23"/>
      <c r="E15" s="23"/>
      <c r="F15" s="23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3" workbookViewId="0">
      <selection activeCell="A10" sqref="A10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37</v>
      </c>
    </row>
    <row r="2" spans="1:6" x14ac:dyDescent="0.25">
      <c r="E2" t="s">
        <v>26</v>
      </c>
    </row>
    <row r="3" spans="1:6" x14ac:dyDescent="0.25">
      <c r="E3" t="s">
        <v>27</v>
      </c>
    </row>
    <row r="4" spans="1:6" ht="15.75" x14ac:dyDescent="0.25">
      <c r="A4" s="8" t="s">
        <v>85</v>
      </c>
      <c r="B4" s="8"/>
      <c r="C4" s="8"/>
      <c r="D4" s="9"/>
      <c r="E4" s="9"/>
      <c r="F4" s="9"/>
    </row>
    <row r="5" spans="1:6" ht="15.75" x14ac:dyDescent="0.25">
      <c r="A5" s="8" t="s">
        <v>235</v>
      </c>
      <c r="B5" s="8"/>
      <c r="C5" s="8"/>
      <c r="D5" s="9"/>
      <c r="E5" s="9"/>
      <c r="F5" s="9"/>
    </row>
    <row r="6" spans="1:6" ht="15.75" x14ac:dyDescent="0.25">
      <c r="A6" s="8"/>
      <c r="B6" s="8"/>
      <c r="C6" s="8"/>
      <c r="D6" s="8"/>
      <c r="E6" s="5"/>
      <c r="F6" s="6" t="s">
        <v>0</v>
      </c>
    </row>
    <row r="7" spans="1:6" ht="47.25" x14ac:dyDescent="0.25">
      <c r="A7" s="10" t="s">
        <v>38</v>
      </c>
      <c r="B7" s="11" t="s">
        <v>39</v>
      </c>
      <c r="C7" s="11" t="s">
        <v>40</v>
      </c>
      <c r="D7" s="10" t="s">
        <v>236</v>
      </c>
      <c r="E7" s="10" t="s">
        <v>237</v>
      </c>
      <c r="F7" s="10" t="s">
        <v>238</v>
      </c>
    </row>
    <row r="8" spans="1:6" ht="15.75" x14ac:dyDescent="0.25">
      <c r="A8" s="20">
        <v>1</v>
      </c>
      <c r="B8" s="21" t="s">
        <v>41</v>
      </c>
      <c r="C8" s="21" t="s">
        <v>4</v>
      </c>
      <c r="D8" s="21" t="s">
        <v>42</v>
      </c>
      <c r="E8" s="21" t="s">
        <v>43</v>
      </c>
      <c r="F8" s="21" t="s">
        <v>44</v>
      </c>
    </row>
    <row r="9" spans="1:6" ht="33" customHeight="1" x14ac:dyDescent="0.25">
      <c r="A9" s="13" t="s">
        <v>45</v>
      </c>
      <c r="B9" s="14" t="s">
        <v>46</v>
      </c>
      <c r="C9" s="14"/>
      <c r="D9" s="15">
        <f>D11+D13+D12+D10</f>
        <v>16052.4</v>
      </c>
      <c r="E9" s="15">
        <f t="shared" ref="E9:F9" si="0">E11+E13+E12+E10</f>
        <v>24785.695999999996</v>
      </c>
      <c r="F9" s="15">
        <f t="shared" si="0"/>
        <v>20435.759999999998</v>
      </c>
    </row>
    <row r="10" spans="1:6" ht="105.75" customHeight="1" thickBot="1" x14ac:dyDescent="0.3">
      <c r="A10" s="76" t="s">
        <v>239</v>
      </c>
      <c r="B10" s="77" t="s">
        <v>46</v>
      </c>
      <c r="C10" s="77" t="s">
        <v>47</v>
      </c>
      <c r="D10" s="78"/>
      <c r="E10" s="17">
        <v>1666.6</v>
      </c>
      <c r="F10" s="17">
        <v>1665.2</v>
      </c>
    </row>
    <row r="11" spans="1:6" ht="124.5" customHeight="1" x14ac:dyDescent="0.25">
      <c r="A11" s="16" t="s">
        <v>49</v>
      </c>
      <c r="B11" s="77" t="s">
        <v>46</v>
      </c>
      <c r="C11" s="77" t="s">
        <v>50</v>
      </c>
      <c r="D11" s="17">
        <v>14981</v>
      </c>
      <c r="E11" s="17">
        <v>15123.4</v>
      </c>
      <c r="F11" s="17">
        <v>15114.3</v>
      </c>
    </row>
    <row r="12" spans="1:6" ht="94.5" customHeight="1" x14ac:dyDescent="0.25">
      <c r="A12" s="46" t="s">
        <v>123</v>
      </c>
      <c r="B12" s="12" t="s">
        <v>46</v>
      </c>
      <c r="C12" s="12" t="s">
        <v>124</v>
      </c>
      <c r="D12" s="17">
        <v>16</v>
      </c>
      <c r="E12" s="17">
        <v>16</v>
      </c>
      <c r="F12" s="17">
        <v>16</v>
      </c>
    </row>
    <row r="13" spans="1:6" ht="36" customHeight="1" x14ac:dyDescent="0.25">
      <c r="A13" s="16" t="s">
        <v>53</v>
      </c>
      <c r="B13" s="12" t="s">
        <v>46</v>
      </c>
      <c r="C13" s="12" t="s">
        <v>54</v>
      </c>
      <c r="D13" s="17">
        <v>1055.4000000000001</v>
      </c>
      <c r="E13" s="17">
        <v>7979.6959999999999</v>
      </c>
      <c r="F13" s="17">
        <v>3640.26</v>
      </c>
    </row>
    <row r="14" spans="1:6" ht="31.5" x14ac:dyDescent="0.25">
      <c r="A14" s="18" t="s">
        <v>82</v>
      </c>
      <c r="B14" s="14" t="s">
        <v>47</v>
      </c>
      <c r="C14" s="14"/>
      <c r="D14" s="15">
        <f>D15</f>
        <v>2098</v>
      </c>
      <c r="E14" s="15">
        <f t="shared" ref="E14:F14" si="1">E15</f>
        <v>2098</v>
      </c>
      <c r="F14" s="15">
        <f t="shared" si="1"/>
        <v>2098</v>
      </c>
    </row>
    <row r="15" spans="1:6" ht="31.5" x14ac:dyDescent="0.25">
      <c r="A15" s="7" t="s">
        <v>81</v>
      </c>
      <c r="B15" s="12" t="s">
        <v>47</v>
      </c>
      <c r="C15" s="12" t="s">
        <v>48</v>
      </c>
      <c r="D15" s="17">
        <v>2098</v>
      </c>
      <c r="E15" s="17">
        <v>2098</v>
      </c>
      <c r="F15" s="17">
        <v>2098</v>
      </c>
    </row>
    <row r="16" spans="1:6" ht="63" x14ac:dyDescent="0.25">
      <c r="A16" s="13" t="s">
        <v>55</v>
      </c>
      <c r="B16" s="14" t="s">
        <v>48</v>
      </c>
      <c r="C16" s="14"/>
      <c r="D16" s="15">
        <f>D17+D19+D18</f>
        <v>2546</v>
      </c>
      <c r="E16" s="15">
        <f t="shared" ref="E16:F16" si="2">E17+E19+E18</f>
        <v>1691.6999999999998</v>
      </c>
      <c r="F16" s="15">
        <f t="shared" si="2"/>
        <v>1691.4</v>
      </c>
    </row>
    <row r="17" spans="1:6" ht="81" customHeight="1" x14ac:dyDescent="0.25">
      <c r="A17" s="16" t="s">
        <v>56</v>
      </c>
      <c r="B17" s="12" t="s">
        <v>48</v>
      </c>
      <c r="C17" s="12" t="s">
        <v>57</v>
      </c>
      <c r="D17" s="17"/>
      <c r="E17" s="17">
        <v>26.1</v>
      </c>
      <c r="F17" s="17">
        <v>26.1</v>
      </c>
    </row>
    <row r="18" spans="1:6" ht="36" customHeight="1" x14ac:dyDescent="0.25">
      <c r="A18" s="25" t="s">
        <v>86</v>
      </c>
      <c r="B18" s="12" t="s">
        <v>48</v>
      </c>
      <c r="C18" s="12" t="s">
        <v>62</v>
      </c>
      <c r="D18" s="17">
        <v>2034</v>
      </c>
      <c r="E18" s="17">
        <v>1153.5999999999999</v>
      </c>
      <c r="F18" s="17">
        <v>1153.5</v>
      </c>
    </row>
    <row r="19" spans="1:6" ht="63" x14ac:dyDescent="0.25">
      <c r="A19" s="16" t="s">
        <v>58</v>
      </c>
      <c r="B19" s="12" t="s">
        <v>48</v>
      </c>
      <c r="C19" s="12" t="s">
        <v>59</v>
      </c>
      <c r="D19" s="17">
        <v>512</v>
      </c>
      <c r="E19" s="17">
        <v>512</v>
      </c>
      <c r="F19" s="17">
        <v>511.8</v>
      </c>
    </row>
    <row r="20" spans="1:6" ht="31.5" x14ac:dyDescent="0.25">
      <c r="A20" s="13" t="s">
        <v>60</v>
      </c>
      <c r="B20" s="14" t="s">
        <v>50</v>
      </c>
      <c r="C20" s="14"/>
      <c r="D20" s="15">
        <f>D21+D22</f>
        <v>2867</v>
      </c>
      <c r="E20" s="15">
        <f t="shared" ref="E20:F20" si="3">E21+E22</f>
        <v>4510.8</v>
      </c>
      <c r="F20" s="15">
        <f t="shared" si="3"/>
        <v>4480.7</v>
      </c>
    </row>
    <row r="21" spans="1:6" ht="31.5" x14ac:dyDescent="0.25">
      <c r="A21" s="10" t="s">
        <v>83</v>
      </c>
      <c r="B21" s="12" t="s">
        <v>50</v>
      </c>
      <c r="C21" s="12" t="s">
        <v>57</v>
      </c>
      <c r="D21" s="17">
        <v>2210</v>
      </c>
      <c r="E21" s="17">
        <v>4454.8</v>
      </c>
      <c r="F21" s="17">
        <v>4454.7</v>
      </c>
    </row>
    <row r="22" spans="1:6" ht="31.5" x14ac:dyDescent="0.25">
      <c r="A22" s="16" t="s">
        <v>63</v>
      </c>
      <c r="B22" s="12" t="s">
        <v>50</v>
      </c>
      <c r="C22" s="12" t="s">
        <v>64</v>
      </c>
      <c r="D22" s="17">
        <v>657</v>
      </c>
      <c r="E22" s="17">
        <v>56</v>
      </c>
      <c r="F22" s="17">
        <v>26</v>
      </c>
    </row>
    <row r="23" spans="1:6" ht="46.5" customHeight="1" x14ac:dyDescent="0.25">
      <c r="A23" s="13" t="s">
        <v>65</v>
      </c>
      <c r="B23" s="14" t="s">
        <v>66</v>
      </c>
      <c r="C23" s="14"/>
      <c r="D23" s="15">
        <f>D24+D25+D26</f>
        <v>10234</v>
      </c>
      <c r="E23" s="15">
        <f t="shared" ref="E23:F23" si="4">E24+E25+E26</f>
        <v>12220.5</v>
      </c>
      <c r="F23" s="15">
        <f t="shared" si="4"/>
        <v>10299.380000000001</v>
      </c>
    </row>
    <row r="24" spans="1:6" ht="15.75" x14ac:dyDescent="0.25">
      <c r="A24" s="10" t="s">
        <v>67</v>
      </c>
      <c r="B24" s="12" t="s">
        <v>66</v>
      </c>
      <c r="C24" s="12" t="s">
        <v>46</v>
      </c>
      <c r="D24" s="17">
        <v>939</v>
      </c>
      <c r="E24" s="17">
        <v>830</v>
      </c>
      <c r="F24" s="17">
        <v>828.3</v>
      </c>
    </row>
    <row r="25" spans="1:6" ht="15.75" x14ac:dyDescent="0.25">
      <c r="A25" s="10" t="s">
        <v>68</v>
      </c>
      <c r="B25" s="12" t="s">
        <v>66</v>
      </c>
      <c r="C25" s="12" t="s">
        <v>47</v>
      </c>
      <c r="D25" s="17"/>
      <c r="E25" s="17">
        <v>2566.5</v>
      </c>
      <c r="F25" s="17">
        <v>727.88</v>
      </c>
    </row>
    <row r="26" spans="1:6" ht="15.75" x14ac:dyDescent="0.25">
      <c r="A26" s="16" t="s">
        <v>69</v>
      </c>
      <c r="B26" s="12" t="s">
        <v>66</v>
      </c>
      <c r="C26" s="12" t="s">
        <v>48</v>
      </c>
      <c r="D26" s="17">
        <v>9295</v>
      </c>
      <c r="E26" s="17">
        <v>8824</v>
      </c>
      <c r="F26" s="17">
        <v>8743.2000000000007</v>
      </c>
    </row>
    <row r="27" spans="1:6" ht="15.75" x14ac:dyDescent="0.25">
      <c r="A27" s="13" t="s">
        <v>70</v>
      </c>
      <c r="B27" s="14" t="s">
        <v>51</v>
      </c>
      <c r="C27" s="14"/>
      <c r="D27" s="15">
        <f>D28</f>
        <v>119</v>
      </c>
      <c r="E27" s="15">
        <f t="shared" ref="E27:F27" si="5">E28</f>
        <v>1156.9000000000001</v>
      </c>
      <c r="F27" s="15">
        <f t="shared" si="5"/>
        <v>1156.9000000000001</v>
      </c>
    </row>
    <row r="28" spans="1:6" ht="31.5" x14ac:dyDescent="0.25">
      <c r="A28" s="10" t="s">
        <v>71</v>
      </c>
      <c r="B28" s="12" t="s">
        <v>51</v>
      </c>
      <c r="C28" s="12" t="s">
        <v>51</v>
      </c>
      <c r="D28" s="17">
        <v>119</v>
      </c>
      <c r="E28" s="17">
        <v>1156.9000000000001</v>
      </c>
      <c r="F28" s="17">
        <v>1156.9000000000001</v>
      </c>
    </row>
    <row r="29" spans="1:6" ht="31.5" x14ac:dyDescent="0.25">
      <c r="A29" s="13" t="s">
        <v>72</v>
      </c>
      <c r="B29" s="14" t="s">
        <v>61</v>
      </c>
      <c r="C29" s="14"/>
      <c r="D29" s="15">
        <f>D30</f>
        <v>17738.7</v>
      </c>
      <c r="E29" s="15">
        <f t="shared" ref="E29:F29" si="6">E30</f>
        <v>18283.5</v>
      </c>
      <c r="F29" s="15">
        <f t="shared" si="6"/>
        <v>18283.5</v>
      </c>
    </row>
    <row r="30" spans="1:6" ht="15.75" x14ac:dyDescent="0.25">
      <c r="A30" s="10" t="s">
        <v>73</v>
      </c>
      <c r="B30" s="12" t="s">
        <v>61</v>
      </c>
      <c r="C30" s="12" t="s">
        <v>46</v>
      </c>
      <c r="D30" s="17">
        <v>17738.7</v>
      </c>
      <c r="E30" s="17">
        <v>18283.5</v>
      </c>
      <c r="F30" s="17">
        <v>18283.5</v>
      </c>
    </row>
    <row r="31" spans="1:6" ht="31.5" x14ac:dyDescent="0.25">
      <c r="A31" s="13" t="s">
        <v>74</v>
      </c>
      <c r="B31" s="14" t="s">
        <v>62</v>
      </c>
      <c r="C31" s="14"/>
      <c r="D31" s="15">
        <f>D32+D33</f>
        <v>240</v>
      </c>
      <c r="E31" s="15">
        <f t="shared" ref="E31:F31" si="7">E32+E33</f>
        <v>350</v>
      </c>
      <c r="F31" s="15">
        <f t="shared" si="7"/>
        <v>350</v>
      </c>
    </row>
    <row r="32" spans="1:6" ht="15.75" x14ac:dyDescent="0.25">
      <c r="A32" s="16" t="s">
        <v>75</v>
      </c>
      <c r="B32" s="12" t="s">
        <v>62</v>
      </c>
      <c r="C32" s="12" t="s">
        <v>46</v>
      </c>
      <c r="D32" s="17">
        <v>240</v>
      </c>
      <c r="E32" s="17">
        <v>300</v>
      </c>
      <c r="F32" s="17">
        <v>300</v>
      </c>
    </row>
    <row r="33" spans="1:6" ht="31.5" x14ac:dyDescent="0.25">
      <c r="A33" s="10" t="s">
        <v>76</v>
      </c>
      <c r="B33" s="12" t="s">
        <v>62</v>
      </c>
      <c r="C33" s="12" t="s">
        <v>48</v>
      </c>
      <c r="D33" s="17"/>
      <c r="E33" s="17">
        <v>50</v>
      </c>
      <c r="F33" s="17">
        <v>50</v>
      </c>
    </row>
    <row r="34" spans="1:6" ht="31.5" x14ac:dyDescent="0.25">
      <c r="A34" s="19" t="s">
        <v>77</v>
      </c>
      <c r="B34" s="14" t="s">
        <v>52</v>
      </c>
      <c r="C34" s="14"/>
      <c r="D34" s="15">
        <f>D35</f>
        <v>10789</v>
      </c>
      <c r="E34" s="15">
        <f t="shared" ref="E34:F34" si="8">E35</f>
        <v>11147.45</v>
      </c>
      <c r="F34" s="15">
        <f t="shared" si="8"/>
        <v>11147.45</v>
      </c>
    </row>
    <row r="35" spans="1:6" ht="15.75" x14ac:dyDescent="0.25">
      <c r="A35" s="10" t="s">
        <v>78</v>
      </c>
      <c r="B35" s="12" t="s">
        <v>52</v>
      </c>
      <c r="C35" s="12" t="s">
        <v>47</v>
      </c>
      <c r="D35" s="17">
        <v>10789</v>
      </c>
      <c r="E35" s="17">
        <v>11147.45</v>
      </c>
      <c r="F35" s="17">
        <v>11147.45</v>
      </c>
    </row>
    <row r="36" spans="1:6" ht="15.75" x14ac:dyDescent="0.25">
      <c r="A36" s="19" t="s">
        <v>79</v>
      </c>
      <c r="B36" s="14"/>
      <c r="C36" s="14"/>
      <c r="D36" s="47">
        <f>D9+D14+D16+D20+D23+D27+D29+D31+D34</f>
        <v>62684.100000000006</v>
      </c>
      <c r="E36" s="15">
        <f>E9+E14+E16+E20+E23+E27+E29+E31+E34</f>
        <v>76244.546000000002</v>
      </c>
      <c r="F36" s="15">
        <f>F9+F14+F16+F20+F23+F27+F29+F31+F34</f>
        <v>69943.090000000011</v>
      </c>
    </row>
    <row r="39" spans="1:6" x14ac:dyDescent="0.25">
      <c r="D39" s="22"/>
      <c r="E39" s="22"/>
      <c r="F39" s="22"/>
    </row>
  </sheetData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opLeftCell="B199" workbookViewId="0">
      <selection activeCell="I15" sqref="I15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customWidth="1"/>
    <col min="8" max="8" width="12.140625" customWidth="1"/>
    <col min="9" max="9" width="12" customWidth="1"/>
  </cols>
  <sheetData>
    <row r="1" spans="1:9" ht="15.75" x14ac:dyDescent="0.25">
      <c r="A1" s="23"/>
      <c r="B1" s="24"/>
      <c r="C1" s="23"/>
      <c r="D1" s="23"/>
      <c r="E1" s="23"/>
      <c r="F1" s="23"/>
      <c r="G1" s="49"/>
      <c r="H1" s="23" t="s">
        <v>84</v>
      </c>
      <c r="I1" s="23"/>
    </row>
    <row r="2" spans="1:9" ht="15.75" x14ac:dyDescent="0.25">
      <c r="A2" s="23"/>
      <c r="B2" s="24"/>
      <c r="C2" s="23"/>
      <c r="D2" s="23"/>
      <c r="E2" s="23"/>
      <c r="F2" s="23"/>
      <c r="G2" s="157" t="s">
        <v>26</v>
      </c>
      <c r="H2" s="157"/>
      <c r="I2" s="157"/>
    </row>
    <row r="3" spans="1:9" ht="15.75" x14ac:dyDescent="0.25">
      <c r="A3" s="23"/>
      <c r="B3" s="24"/>
      <c r="C3" s="23"/>
      <c r="D3" s="23"/>
      <c r="E3" s="23"/>
      <c r="F3" s="23"/>
      <c r="G3" s="49"/>
      <c r="H3" s="23" t="s">
        <v>27</v>
      </c>
      <c r="I3" s="23"/>
    </row>
    <row r="4" spans="1:9" ht="37.5" customHeight="1" x14ac:dyDescent="0.25">
      <c r="A4" s="158" t="s">
        <v>240</v>
      </c>
      <c r="B4" s="159"/>
      <c r="C4" s="159"/>
      <c r="D4" s="159"/>
      <c r="E4" s="159"/>
      <c r="F4" s="159"/>
      <c r="G4" s="159"/>
      <c r="H4" s="160"/>
      <c r="I4" s="160"/>
    </row>
    <row r="5" spans="1:9" ht="15.75" x14ac:dyDescent="0.25">
      <c r="A5" s="50"/>
      <c r="B5" s="51"/>
      <c r="C5" s="51"/>
      <c r="D5" s="51"/>
      <c r="E5" s="51"/>
      <c r="F5" s="51"/>
      <c r="G5" s="51"/>
      <c r="H5" s="52"/>
      <c r="I5" s="52" t="s">
        <v>126</v>
      </c>
    </row>
    <row r="6" spans="1:9" ht="15" customHeight="1" x14ac:dyDescent="0.25">
      <c r="A6" s="164" t="s">
        <v>38</v>
      </c>
      <c r="B6" s="161" t="s">
        <v>103</v>
      </c>
      <c r="C6" s="165" t="s">
        <v>87</v>
      </c>
      <c r="D6" s="165" t="s">
        <v>241</v>
      </c>
      <c r="E6" s="165" t="s">
        <v>135</v>
      </c>
      <c r="F6" s="165" t="s">
        <v>88</v>
      </c>
      <c r="G6" s="162" t="s">
        <v>101</v>
      </c>
      <c r="H6" s="163" t="s">
        <v>102</v>
      </c>
      <c r="I6" s="163" t="s">
        <v>125</v>
      </c>
    </row>
    <row r="7" spans="1:9" ht="34.5" customHeight="1" x14ac:dyDescent="0.25">
      <c r="A7" s="164"/>
      <c r="B7" s="161"/>
      <c r="C7" s="165"/>
      <c r="D7" s="165"/>
      <c r="E7" s="165"/>
      <c r="F7" s="165"/>
      <c r="G7" s="162"/>
      <c r="H7" s="163"/>
      <c r="I7" s="163"/>
    </row>
    <row r="8" spans="1:9" ht="33.75" customHeight="1" x14ac:dyDescent="0.25">
      <c r="A8" s="64" t="s">
        <v>100</v>
      </c>
      <c r="B8" s="102" t="s">
        <v>104</v>
      </c>
      <c r="C8" s="64"/>
      <c r="D8" s="64"/>
      <c r="E8" s="64"/>
      <c r="F8" s="64"/>
      <c r="G8" s="101">
        <f>G9+G79+G87+G105+G116+G155+G168+G181+G190</f>
        <v>62684.100000000006</v>
      </c>
      <c r="H8" s="92">
        <f t="shared" ref="H8:I8" si="0">H9+H79+H87+H105+H116+H155+H168+H181+H190</f>
        <v>76244.5</v>
      </c>
      <c r="I8" s="92">
        <f t="shared" si="0"/>
        <v>69943.3</v>
      </c>
    </row>
    <row r="9" spans="1:9" ht="37.5" customHeight="1" x14ac:dyDescent="0.25">
      <c r="A9" s="103" t="s">
        <v>89</v>
      </c>
      <c r="B9" s="81" t="s">
        <v>104</v>
      </c>
      <c r="C9" s="104" t="s">
        <v>46</v>
      </c>
      <c r="D9" s="104" t="s">
        <v>105</v>
      </c>
      <c r="E9" s="105"/>
      <c r="F9" s="105"/>
      <c r="G9" s="93">
        <f>G10+G15+G31+G35</f>
        <v>16052.4</v>
      </c>
      <c r="H9" s="93">
        <f t="shared" ref="H9:I9" si="1">H10+H15+H31+H35</f>
        <v>24785.7</v>
      </c>
      <c r="I9" s="93">
        <f t="shared" si="1"/>
        <v>20436</v>
      </c>
    </row>
    <row r="10" spans="1:9" ht="75.75" customHeight="1" x14ac:dyDescent="0.25">
      <c r="A10" s="67" t="s">
        <v>239</v>
      </c>
      <c r="B10" s="80" t="s">
        <v>104</v>
      </c>
      <c r="C10" s="104" t="s">
        <v>46</v>
      </c>
      <c r="D10" s="106" t="s">
        <v>47</v>
      </c>
      <c r="E10" s="107"/>
      <c r="F10" s="107"/>
      <c r="G10" s="94">
        <f>G11</f>
        <v>0</v>
      </c>
      <c r="H10" s="94">
        <f t="shared" ref="H10:I13" si="2">H11</f>
        <v>1666.6</v>
      </c>
      <c r="I10" s="94">
        <f t="shared" si="2"/>
        <v>1665.2</v>
      </c>
    </row>
    <row r="11" spans="1:9" ht="87.75" customHeight="1" x14ac:dyDescent="0.25">
      <c r="A11" s="108" t="s">
        <v>242</v>
      </c>
      <c r="B11" s="80" t="s">
        <v>104</v>
      </c>
      <c r="C11" s="81" t="s">
        <v>46</v>
      </c>
      <c r="D11" s="82" t="s">
        <v>47</v>
      </c>
      <c r="E11" s="26" t="s">
        <v>246</v>
      </c>
      <c r="F11" s="79"/>
      <c r="G11" s="94">
        <f>G12</f>
        <v>0</v>
      </c>
      <c r="H11" s="94">
        <f t="shared" si="2"/>
        <v>1666.6</v>
      </c>
      <c r="I11" s="94">
        <f t="shared" si="2"/>
        <v>1665.2</v>
      </c>
    </row>
    <row r="12" spans="1:9" ht="139.5" customHeight="1" x14ac:dyDescent="0.25">
      <c r="A12" s="109" t="s">
        <v>245</v>
      </c>
      <c r="B12" s="83" t="s">
        <v>104</v>
      </c>
      <c r="C12" s="85" t="s">
        <v>46</v>
      </c>
      <c r="D12" s="86" t="s">
        <v>47</v>
      </c>
      <c r="E12" s="84" t="s">
        <v>247</v>
      </c>
      <c r="F12" s="84"/>
      <c r="G12" s="94">
        <f>G13</f>
        <v>0</v>
      </c>
      <c r="H12" s="95">
        <f t="shared" si="2"/>
        <v>1666.6</v>
      </c>
      <c r="I12" s="95">
        <f t="shared" si="2"/>
        <v>1665.2</v>
      </c>
    </row>
    <row r="13" spans="1:9" ht="134.25" customHeight="1" x14ac:dyDescent="0.25">
      <c r="A13" s="110" t="s">
        <v>243</v>
      </c>
      <c r="B13" s="83" t="s">
        <v>104</v>
      </c>
      <c r="C13" s="85" t="s">
        <v>46</v>
      </c>
      <c r="D13" s="86" t="s">
        <v>47</v>
      </c>
      <c r="E13" s="25" t="s">
        <v>247</v>
      </c>
      <c r="F13" s="25">
        <v>100</v>
      </c>
      <c r="G13" s="94">
        <f>G14</f>
        <v>0</v>
      </c>
      <c r="H13" s="95">
        <f t="shared" si="2"/>
        <v>1666.6</v>
      </c>
      <c r="I13" s="95">
        <f t="shared" si="2"/>
        <v>1665.2</v>
      </c>
    </row>
    <row r="14" spans="1:9" ht="63" customHeight="1" x14ac:dyDescent="0.25">
      <c r="A14" s="110" t="s">
        <v>244</v>
      </c>
      <c r="B14" s="83" t="s">
        <v>104</v>
      </c>
      <c r="C14" s="85" t="s">
        <v>46</v>
      </c>
      <c r="D14" s="86" t="s">
        <v>47</v>
      </c>
      <c r="E14" s="25" t="s">
        <v>247</v>
      </c>
      <c r="F14" s="25">
        <v>120</v>
      </c>
      <c r="G14" s="94"/>
      <c r="H14" s="96">
        <v>1666.6</v>
      </c>
      <c r="I14" s="96">
        <v>1665.2</v>
      </c>
    </row>
    <row r="15" spans="1:9" ht="119.25" customHeight="1" x14ac:dyDescent="0.25">
      <c r="A15" s="111" t="s">
        <v>91</v>
      </c>
      <c r="B15" s="112" t="s">
        <v>104</v>
      </c>
      <c r="C15" s="104" t="s">
        <v>46</v>
      </c>
      <c r="D15" s="104" t="s">
        <v>50</v>
      </c>
      <c r="E15" s="113"/>
      <c r="F15" s="113"/>
      <c r="G15" s="97">
        <f>G16+G27</f>
        <v>14981</v>
      </c>
      <c r="H15" s="97">
        <f t="shared" ref="H15:I15" si="3">H16+H27</f>
        <v>15123.4</v>
      </c>
      <c r="I15" s="166">
        <f t="shared" si="3"/>
        <v>15114.5</v>
      </c>
    </row>
    <row r="16" spans="1:9" ht="103.5" customHeight="1" x14ac:dyDescent="0.25">
      <c r="A16" s="108" t="s">
        <v>242</v>
      </c>
      <c r="B16" s="85" t="s">
        <v>104</v>
      </c>
      <c r="C16" s="89" t="s">
        <v>46</v>
      </c>
      <c r="D16" s="89" t="s">
        <v>50</v>
      </c>
      <c r="E16" s="114" t="s">
        <v>246</v>
      </c>
      <c r="F16" s="113"/>
      <c r="G16" s="97">
        <f>G17+G20</f>
        <v>14613</v>
      </c>
      <c r="H16" s="97">
        <f t="shared" ref="H16:I16" si="4">H17+H20</f>
        <v>14128</v>
      </c>
      <c r="I16" s="97">
        <f t="shared" si="4"/>
        <v>14119.1</v>
      </c>
    </row>
    <row r="17" spans="1:9" ht="139.5" customHeight="1" x14ac:dyDescent="0.25">
      <c r="A17" s="109" t="s">
        <v>245</v>
      </c>
      <c r="B17" s="85" t="s">
        <v>104</v>
      </c>
      <c r="C17" s="89" t="s">
        <v>46</v>
      </c>
      <c r="D17" s="89" t="s">
        <v>50</v>
      </c>
      <c r="E17" s="25" t="s">
        <v>247</v>
      </c>
      <c r="F17" s="105"/>
      <c r="G17" s="98">
        <v>1694</v>
      </c>
      <c r="H17" s="98"/>
      <c r="I17" s="98"/>
    </row>
    <row r="18" spans="1:9" ht="150.75" customHeight="1" x14ac:dyDescent="0.25">
      <c r="A18" s="110" t="s">
        <v>128</v>
      </c>
      <c r="B18" s="85" t="s">
        <v>104</v>
      </c>
      <c r="C18" s="89" t="s">
        <v>46</v>
      </c>
      <c r="D18" s="89" t="s">
        <v>50</v>
      </c>
      <c r="E18" s="25" t="s">
        <v>247</v>
      </c>
      <c r="F18" s="25">
        <v>100</v>
      </c>
      <c r="G18" s="96">
        <v>1694</v>
      </c>
      <c r="H18" s="98"/>
      <c r="I18" s="95"/>
    </row>
    <row r="19" spans="1:9" ht="52.5" customHeight="1" x14ac:dyDescent="0.25">
      <c r="A19" s="115" t="s">
        <v>244</v>
      </c>
      <c r="B19" s="85" t="s">
        <v>104</v>
      </c>
      <c r="C19" s="89" t="s">
        <v>46</v>
      </c>
      <c r="D19" s="89" t="s">
        <v>50</v>
      </c>
      <c r="E19" s="87" t="s">
        <v>247</v>
      </c>
      <c r="F19" s="87">
        <v>120</v>
      </c>
      <c r="G19" s="96">
        <v>1694</v>
      </c>
      <c r="H19" s="98"/>
      <c r="I19" s="95"/>
    </row>
    <row r="20" spans="1:9" ht="123" customHeight="1" x14ac:dyDescent="0.25">
      <c r="A20" s="109" t="s">
        <v>248</v>
      </c>
      <c r="B20" s="83" t="s">
        <v>104</v>
      </c>
      <c r="C20" s="89" t="s">
        <v>46</v>
      </c>
      <c r="D20" s="116" t="s">
        <v>50</v>
      </c>
      <c r="E20" s="109" t="s">
        <v>251</v>
      </c>
      <c r="F20" s="117"/>
      <c r="G20" s="95">
        <f>G21+G23+G25</f>
        <v>12919</v>
      </c>
      <c r="H20" s="95">
        <f t="shared" ref="H20:I20" si="5">H21+H23+H25</f>
        <v>14128</v>
      </c>
      <c r="I20" s="95">
        <f t="shared" si="5"/>
        <v>14119.1</v>
      </c>
    </row>
    <row r="21" spans="1:9" ht="91.5" customHeight="1" x14ac:dyDescent="0.25">
      <c r="A21" s="110" t="s">
        <v>128</v>
      </c>
      <c r="B21" s="83" t="s">
        <v>104</v>
      </c>
      <c r="C21" s="89" t="s">
        <v>46</v>
      </c>
      <c r="D21" s="116" t="s">
        <v>50</v>
      </c>
      <c r="E21" s="110" t="s">
        <v>251</v>
      </c>
      <c r="F21" s="65">
        <v>100</v>
      </c>
      <c r="G21" s="95">
        <f>G22</f>
        <v>12598</v>
      </c>
      <c r="H21" s="95">
        <f t="shared" ref="H21:I21" si="6">H22</f>
        <v>13517.9</v>
      </c>
      <c r="I21" s="95">
        <f t="shared" si="6"/>
        <v>13516.6</v>
      </c>
    </row>
    <row r="22" spans="1:9" ht="52.5" customHeight="1" x14ac:dyDescent="0.25">
      <c r="A22" s="110" t="s">
        <v>244</v>
      </c>
      <c r="B22" s="83" t="s">
        <v>104</v>
      </c>
      <c r="C22" s="89" t="s">
        <v>46</v>
      </c>
      <c r="D22" s="116" t="s">
        <v>50</v>
      </c>
      <c r="E22" s="110" t="s">
        <v>251</v>
      </c>
      <c r="F22" s="65">
        <v>120</v>
      </c>
      <c r="G22" s="95">
        <v>12598</v>
      </c>
      <c r="H22" s="98">
        <v>13517.9</v>
      </c>
      <c r="I22" s="95">
        <v>13516.6</v>
      </c>
    </row>
    <row r="23" spans="1:9" ht="65.25" customHeight="1" x14ac:dyDescent="0.25">
      <c r="A23" s="110" t="s">
        <v>129</v>
      </c>
      <c r="B23" s="83" t="s">
        <v>104</v>
      </c>
      <c r="C23" s="89" t="s">
        <v>46</v>
      </c>
      <c r="D23" s="116" t="s">
        <v>50</v>
      </c>
      <c r="E23" s="25" t="s">
        <v>251</v>
      </c>
      <c r="F23" s="65">
        <v>200</v>
      </c>
      <c r="G23" s="95">
        <f>G24</f>
        <v>320</v>
      </c>
      <c r="H23" s="96">
        <f t="shared" ref="H23:I23" si="7">H24</f>
        <v>609.9</v>
      </c>
      <c r="I23" s="96">
        <f t="shared" si="7"/>
        <v>602.29999999999995</v>
      </c>
    </row>
    <row r="24" spans="1:9" ht="47.25" customHeight="1" x14ac:dyDescent="0.25">
      <c r="A24" s="110" t="s">
        <v>249</v>
      </c>
      <c r="B24" s="83" t="s">
        <v>104</v>
      </c>
      <c r="C24" s="89" t="s">
        <v>46</v>
      </c>
      <c r="D24" s="116" t="s">
        <v>50</v>
      </c>
      <c r="E24" s="25" t="s">
        <v>251</v>
      </c>
      <c r="F24" s="65">
        <v>240</v>
      </c>
      <c r="G24" s="95">
        <v>320</v>
      </c>
      <c r="H24" s="98">
        <v>609.9</v>
      </c>
      <c r="I24" s="95">
        <v>602.29999999999995</v>
      </c>
    </row>
    <row r="25" spans="1:9" ht="47.25" customHeight="1" x14ac:dyDescent="0.25">
      <c r="A25" s="110" t="s">
        <v>92</v>
      </c>
      <c r="B25" s="83" t="s">
        <v>104</v>
      </c>
      <c r="C25" s="89" t="s">
        <v>46</v>
      </c>
      <c r="D25" s="116" t="s">
        <v>50</v>
      </c>
      <c r="E25" s="25" t="s">
        <v>251</v>
      </c>
      <c r="F25" s="65">
        <v>800</v>
      </c>
      <c r="G25" s="95">
        <f>G26</f>
        <v>1</v>
      </c>
      <c r="H25" s="95">
        <f t="shared" ref="H25:I25" si="8">H26</f>
        <v>0.2</v>
      </c>
      <c r="I25" s="95">
        <f t="shared" si="8"/>
        <v>0.2</v>
      </c>
    </row>
    <row r="26" spans="1:9" ht="47.25" customHeight="1" x14ac:dyDescent="0.25">
      <c r="A26" s="87" t="s">
        <v>250</v>
      </c>
      <c r="B26" s="118" t="s">
        <v>104</v>
      </c>
      <c r="C26" s="119" t="s">
        <v>46</v>
      </c>
      <c r="D26" s="120" t="s">
        <v>50</v>
      </c>
      <c r="E26" s="87" t="s">
        <v>251</v>
      </c>
      <c r="F26" s="121">
        <v>850</v>
      </c>
      <c r="G26" s="95">
        <v>1</v>
      </c>
      <c r="H26" s="98">
        <v>0.2</v>
      </c>
      <c r="I26" s="95">
        <v>0.2</v>
      </c>
    </row>
    <row r="27" spans="1:9" ht="47.25" customHeight="1" x14ac:dyDescent="0.25">
      <c r="A27" s="108" t="s">
        <v>252</v>
      </c>
      <c r="B27" s="122">
        <v>66</v>
      </c>
      <c r="C27" s="123" t="s">
        <v>46</v>
      </c>
      <c r="D27" s="123" t="s">
        <v>50</v>
      </c>
      <c r="E27" s="114" t="s">
        <v>253</v>
      </c>
      <c r="F27" s="114"/>
      <c r="G27" s="95">
        <f>G28</f>
        <v>368</v>
      </c>
      <c r="H27" s="95">
        <f t="shared" ref="H27:I28" si="9">H28</f>
        <v>995.4</v>
      </c>
      <c r="I27" s="95">
        <f t="shared" si="9"/>
        <v>995.4</v>
      </c>
    </row>
    <row r="28" spans="1:9" ht="47.25" customHeight="1" x14ac:dyDescent="0.25">
      <c r="A28" s="84" t="s">
        <v>254</v>
      </c>
      <c r="B28" s="122">
        <v>66</v>
      </c>
      <c r="C28" s="89" t="s">
        <v>46</v>
      </c>
      <c r="D28" s="89" t="s">
        <v>50</v>
      </c>
      <c r="E28" s="117" t="s">
        <v>255</v>
      </c>
      <c r="F28" s="117"/>
      <c r="G28" s="95">
        <f>G29</f>
        <v>368</v>
      </c>
      <c r="H28" s="95">
        <f t="shared" si="9"/>
        <v>995.4</v>
      </c>
      <c r="I28" s="95">
        <f t="shared" si="9"/>
        <v>995.4</v>
      </c>
    </row>
    <row r="29" spans="1:9" ht="47.25" customHeight="1" x14ac:dyDescent="0.25">
      <c r="A29" s="110" t="s">
        <v>129</v>
      </c>
      <c r="B29" s="122">
        <v>66</v>
      </c>
      <c r="C29" s="89" t="s">
        <v>46</v>
      </c>
      <c r="D29" s="89" t="s">
        <v>50</v>
      </c>
      <c r="E29" s="65" t="s">
        <v>255</v>
      </c>
      <c r="F29" s="65">
        <v>200</v>
      </c>
      <c r="G29" s="95">
        <f>G30</f>
        <v>368</v>
      </c>
      <c r="H29" s="95">
        <f t="shared" ref="H29:I29" si="10">H30</f>
        <v>995.4</v>
      </c>
      <c r="I29" s="95">
        <f t="shared" si="10"/>
        <v>995.4</v>
      </c>
    </row>
    <row r="30" spans="1:9" ht="47.25" customHeight="1" x14ac:dyDescent="0.25">
      <c r="A30" s="110" t="s">
        <v>249</v>
      </c>
      <c r="B30" s="122">
        <v>66</v>
      </c>
      <c r="C30" s="89" t="s">
        <v>46</v>
      </c>
      <c r="D30" s="89" t="s">
        <v>50</v>
      </c>
      <c r="E30" s="65" t="s">
        <v>255</v>
      </c>
      <c r="F30" s="65">
        <v>240</v>
      </c>
      <c r="G30" s="95">
        <v>368</v>
      </c>
      <c r="H30" s="98">
        <v>995.4</v>
      </c>
      <c r="I30" s="95">
        <v>995.4</v>
      </c>
    </row>
    <row r="31" spans="1:9" ht="84.75" customHeight="1" x14ac:dyDescent="0.25">
      <c r="A31" s="108" t="s">
        <v>123</v>
      </c>
      <c r="B31" s="85" t="s">
        <v>104</v>
      </c>
      <c r="C31" s="104" t="s">
        <v>46</v>
      </c>
      <c r="D31" s="104" t="s">
        <v>124</v>
      </c>
      <c r="E31" s="124"/>
      <c r="F31" s="113"/>
      <c r="G31" s="97">
        <f>G32</f>
        <v>16</v>
      </c>
      <c r="H31" s="97">
        <f t="shared" ref="H31:I32" si="11">H32</f>
        <v>16</v>
      </c>
      <c r="I31" s="97">
        <f t="shared" si="11"/>
        <v>16</v>
      </c>
    </row>
    <row r="32" spans="1:9" ht="102" customHeight="1" x14ac:dyDescent="0.25">
      <c r="A32" s="110" t="s">
        <v>130</v>
      </c>
      <c r="B32" s="85" t="s">
        <v>104</v>
      </c>
      <c r="C32" s="89" t="s">
        <v>46</v>
      </c>
      <c r="D32" s="89" t="s">
        <v>124</v>
      </c>
      <c r="E32" s="89" t="s">
        <v>256</v>
      </c>
      <c r="F32" s="90"/>
      <c r="G32" s="96">
        <f>G33</f>
        <v>16</v>
      </c>
      <c r="H32" s="96">
        <f t="shared" si="11"/>
        <v>16</v>
      </c>
      <c r="I32" s="96">
        <f t="shared" si="11"/>
        <v>16</v>
      </c>
    </row>
    <row r="33" spans="1:10" ht="20.25" customHeight="1" x14ac:dyDescent="0.25">
      <c r="A33" s="110" t="s">
        <v>131</v>
      </c>
      <c r="B33" s="85" t="s">
        <v>104</v>
      </c>
      <c r="C33" s="89" t="s">
        <v>46</v>
      </c>
      <c r="D33" s="89" t="s">
        <v>124</v>
      </c>
      <c r="E33" s="89" t="s">
        <v>256</v>
      </c>
      <c r="F33" s="90">
        <v>500</v>
      </c>
      <c r="G33" s="96">
        <v>16</v>
      </c>
      <c r="H33" s="98">
        <v>16</v>
      </c>
      <c r="I33" s="95">
        <v>16</v>
      </c>
    </row>
    <row r="34" spans="1:10" ht="31.5" customHeight="1" x14ac:dyDescent="0.25">
      <c r="A34" s="110" t="s">
        <v>257</v>
      </c>
      <c r="B34" s="85" t="s">
        <v>104</v>
      </c>
      <c r="C34" s="89" t="s">
        <v>46</v>
      </c>
      <c r="D34" s="89" t="s">
        <v>124</v>
      </c>
      <c r="E34" s="89" t="s">
        <v>256</v>
      </c>
      <c r="F34" s="90">
        <v>540</v>
      </c>
      <c r="G34" s="96">
        <f>G33</f>
        <v>16</v>
      </c>
      <c r="H34" s="96">
        <f t="shared" ref="H34:I34" si="12">H33</f>
        <v>16</v>
      </c>
      <c r="I34" s="96">
        <f t="shared" si="12"/>
        <v>16</v>
      </c>
    </row>
    <row r="35" spans="1:10" ht="33" customHeight="1" x14ac:dyDescent="0.25">
      <c r="A35" s="125" t="s">
        <v>53</v>
      </c>
      <c r="B35" s="85"/>
      <c r="C35" s="126" t="s">
        <v>46</v>
      </c>
      <c r="D35" s="126">
        <v>13</v>
      </c>
      <c r="E35" s="126"/>
      <c r="F35" s="127"/>
      <c r="G35" s="97">
        <f>G36+G45+G72</f>
        <v>1055.4000000000001</v>
      </c>
      <c r="H35" s="97">
        <f>H36+H45+H72+H66</f>
        <v>7979.7000000000007</v>
      </c>
      <c r="I35" s="97">
        <f>I36+I45+I72+I66</f>
        <v>3640.3</v>
      </c>
    </row>
    <row r="36" spans="1:10" ht="107.25" customHeight="1" x14ac:dyDescent="0.25">
      <c r="A36" s="26" t="s">
        <v>242</v>
      </c>
      <c r="B36" s="88" t="s">
        <v>104</v>
      </c>
      <c r="C36" s="128" t="s">
        <v>46</v>
      </c>
      <c r="D36" s="128">
        <v>13</v>
      </c>
      <c r="E36" s="114" t="s">
        <v>246</v>
      </c>
      <c r="F36" s="114"/>
      <c r="G36" s="100">
        <f>G37+G41</f>
        <v>110.4</v>
      </c>
      <c r="H36" s="100">
        <f>H37+H40</f>
        <v>395.1</v>
      </c>
      <c r="I36" s="100">
        <f>I37+I40</f>
        <v>389.7</v>
      </c>
      <c r="J36" s="53"/>
    </row>
    <row r="37" spans="1:10" ht="142.5" customHeight="1" x14ac:dyDescent="0.25">
      <c r="A37" s="109" t="s">
        <v>258</v>
      </c>
      <c r="B37" s="88" t="s">
        <v>104</v>
      </c>
      <c r="C37" s="129" t="s">
        <v>46</v>
      </c>
      <c r="D37" s="129">
        <v>13</v>
      </c>
      <c r="E37" s="117" t="s">
        <v>259</v>
      </c>
      <c r="F37" s="117"/>
      <c r="G37" s="95">
        <f>G38</f>
        <v>110.4</v>
      </c>
      <c r="H37" s="95">
        <f t="shared" ref="H37:I38" si="13">H38</f>
        <v>329.1</v>
      </c>
      <c r="I37" s="95">
        <f t="shared" si="13"/>
        <v>328.7</v>
      </c>
    </row>
    <row r="38" spans="1:10" ht="46.5" customHeight="1" x14ac:dyDescent="0.25">
      <c r="A38" s="110" t="s">
        <v>129</v>
      </c>
      <c r="B38" s="88" t="s">
        <v>104</v>
      </c>
      <c r="C38" s="89" t="s">
        <v>46</v>
      </c>
      <c r="D38" s="89">
        <v>13</v>
      </c>
      <c r="E38" s="65" t="s">
        <v>259</v>
      </c>
      <c r="F38" s="65">
        <v>200</v>
      </c>
      <c r="G38" s="95">
        <f>G39</f>
        <v>110.4</v>
      </c>
      <c r="H38" s="95">
        <f t="shared" si="13"/>
        <v>329.1</v>
      </c>
      <c r="I38" s="95">
        <f t="shared" si="13"/>
        <v>328.7</v>
      </c>
    </row>
    <row r="39" spans="1:10" ht="71.25" customHeight="1" x14ac:dyDescent="0.25">
      <c r="A39" s="25" t="s">
        <v>249</v>
      </c>
      <c r="B39" s="88" t="s">
        <v>104</v>
      </c>
      <c r="C39" s="89" t="s">
        <v>46</v>
      </c>
      <c r="D39" s="89">
        <v>13</v>
      </c>
      <c r="E39" s="65" t="s">
        <v>259</v>
      </c>
      <c r="F39" s="65">
        <v>240</v>
      </c>
      <c r="G39" s="95">
        <v>110.4</v>
      </c>
      <c r="H39" s="96">
        <v>329.1</v>
      </c>
      <c r="I39" s="96">
        <v>328.7</v>
      </c>
    </row>
    <row r="40" spans="1:10" ht="115.5" customHeight="1" x14ac:dyDescent="0.25">
      <c r="A40" s="84" t="s">
        <v>260</v>
      </c>
      <c r="B40" s="88" t="s">
        <v>104</v>
      </c>
      <c r="C40" s="129" t="s">
        <v>46</v>
      </c>
      <c r="D40" s="129">
        <v>13</v>
      </c>
      <c r="E40" s="130" t="s">
        <v>261</v>
      </c>
      <c r="F40" s="117"/>
      <c r="G40" s="95">
        <f>G41+G43</f>
        <v>0</v>
      </c>
      <c r="H40" s="95">
        <f t="shared" ref="H40:I40" si="14">H41+H43</f>
        <v>66</v>
      </c>
      <c r="I40" s="95">
        <f t="shared" si="14"/>
        <v>61</v>
      </c>
    </row>
    <row r="41" spans="1:10" ht="52.5" customHeight="1" x14ac:dyDescent="0.25">
      <c r="A41" s="110" t="s">
        <v>129</v>
      </c>
      <c r="B41" s="88" t="s">
        <v>104</v>
      </c>
      <c r="C41" s="89" t="s">
        <v>46</v>
      </c>
      <c r="D41" s="89">
        <v>13</v>
      </c>
      <c r="E41" s="131" t="s">
        <v>262</v>
      </c>
      <c r="F41" s="65">
        <v>240</v>
      </c>
      <c r="G41" s="95">
        <f>G42</f>
        <v>0</v>
      </c>
      <c r="H41" s="95">
        <f t="shared" ref="H41:I41" si="15">H42</f>
        <v>41</v>
      </c>
      <c r="I41" s="95">
        <f t="shared" si="15"/>
        <v>36</v>
      </c>
    </row>
    <row r="42" spans="1:10" ht="72" customHeight="1" x14ac:dyDescent="0.25">
      <c r="A42" s="110" t="s">
        <v>249</v>
      </c>
      <c r="B42" s="88" t="s">
        <v>104</v>
      </c>
      <c r="C42" s="89" t="s">
        <v>46</v>
      </c>
      <c r="D42" s="89">
        <v>13</v>
      </c>
      <c r="E42" s="131" t="s">
        <v>262</v>
      </c>
      <c r="F42" s="65">
        <v>244</v>
      </c>
      <c r="G42" s="95"/>
      <c r="H42" s="95">
        <v>41</v>
      </c>
      <c r="I42" s="95">
        <v>36</v>
      </c>
    </row>
    <row r="43" spans="1:10" ht="33" customHeight="1" x14ac:dyDescent="0.25">
      <c r="A43" s="110" t="s">
        <v>92</v>
      </c>
      <c r="B43" s="88" t="s">
        <v>104</v>
      </c>
      <c r="C43" s="89" t="s">
        <v>46</v>
      </c>
      <c r="D43" s="89">
        <v>13</v>
      </c>
      <c r="E43" s="131" t="s">
        <v>262</v>
      </c>
      <c r="F43" s="65">
        <v>800</v>
      </c>
      <c r="G43" s="95">
        <f>G44</f>
        <v>0</v>
      </c>
      <c r="H43" s="95">
        <f t="shared" ref="H43:I43" si="16">H44</f>
        <v>25</v>
      </c>
      <c r="I43" s="95">
        <f t="shared" si="16"/>
        <v>25</v>
      </c>
    </row>
    <row r="44" spans="1:10" ht="31.5" customHeight="1" x14ac:dyDescent="0.25">
      <c r="A44" s="25" t="s">
        <v>263</v>
      </c>
      <c r="B44" s="88" t="s">
        <v>104</v>
      </c>
      <c r="C44" s="89" t="s">
        <v>46</v>
      </c>
      <c r="D44" s="89">
        <v>13</v>
      </c>
      <c r="E44" s="131" t="s">
        <v>262</v>
      </c>
      <c r="F44" s="65">
        <v>830</v>
      </c>
      <c r="G44" s="94"/>
      <c r="H44" s="95">
        <v>25</v>
      </c>
      <c r="I44" s="95">
        <v>25</v>
      </c>
    </row>
    <row r="45" spans="1:10" ht="117.75" customHeight="1" x14ac:dyDescent="0.25">
      <c r="A45" s="26" t="s">
        <v>252</v>
      </c>
      <c r="B45" s="88" t="s">
        <v>104</v>
      </c>
      <c r="C45" s="128" t="s">
        <v>46</v>
      </c>
      <c r="D45" s="128">
        <v>13</v>
      </c>
      <c r="E45" s="132" t="s">
        <v>264</v>
      </c>
      <c r="F45" s="117"/>
      <c r="G45" s="100">
        <f>G46+G49+G54+G57+G60+G63</f>
        <v>945</v>
      </c>
      <c r="H45" s="100">
        <f t="shared" ref="H45:I45" si="17">H46+H49+H54+H57+H60+H63</f>
        <v>7067.1</v>
      </c>
      <c r="I45" s="100">
        <f t="shared" si="17"/>
        <v>2733.1000000000004</v>
      </c>
    </row>
    <row r="46" spans="1:10" ht="189.75" customHeight="1" x14ac:dyDescent="0.25">
      <c r="A46" s="109" t="s">
        <v>265</v>
      </c>
      <c r="B46" s="88" t="s">
        <v>104</v>
      </c>
      <c r="C46" s="129" t="s">
        <v>46</v>
      </c>
      <c r="D46" s="129">
        <v>13</v>
      </c>
      <c r="E46" s="90" t="s">
        <v>266</v>
      </c>
      <c r="F46" s="117"/>
      <c r="G46" s="95">
        <f>G47</f>
        <v>0</v>
      </c>
      <c r="H46" s="95">
        <f t="shared" ref="H46:I47" si="18">H47</f>
        <v>5652</v>
      </c>
      <c r="I46" s="95">
        <f t="shared" si="18"/>
        <v>1459.4</v>
      </c>
    </row>
    <row r="47" spans="1:10" ht="57" customHeight="1" x14ac:dyDescent="0.25">
      <c r="A47" s="110" t="s">
        <v>129</v>
      </c>
      <c r="B47" s="88" t="s">
        <v>104</v>
      </c>
      <c r="C47" s="129" t="s">
        <v>46</v>
      </c>
      <c r="D47" s="89">
        <v>13</v>
      </c>
      <c r="E47" s="90" t="s">
        <v>266</v>
      </c>
      <c r="F47" s="65">
        <v>200</v>
      </c>
      <c r="G47" s="95">
        <f>G48</f>
        <v>0</v>
      </c>
      <c r="H47" s="95">
        <f t="shared" si="18"/>
        <v>5652</v>
      </c>
      <c r="I47" s="95">
        <f t="shared" si="18"/>
        <v>1459.4</v>
      </c>
    </row>
    <row r="48" spans="1:10" ht="66" customHeight="1" x14ac:dyDescent="0.25">
      <c r="A48" s="25" t="s">
        <v>249</v>
      </c>
      <c r="B48" s="88" t="s">
        <v>104</v>
      </c>
      <c r="C48" s="129" t="s">
        <v>46</v>
      </c>
      <c r="D48" s="89">
        <v>13</v>
      </c>
      <c r="E48" s="90" t="s">
        <v>266</v>
      </c>
      <c r="F48" s="65">
        <v>240</v>
      </c>
      <c r="G48" s="95"/>
      <c r="H48" s="98">
        <v>5652</v>
      </c>
      <c r="I48" s="95">
        <v>1459.4</v>
      </c>
    </row>
    <row r="49" spans="1:9" ht="142.5" customHeight="1" x14ac:dyDescent="0.25">
      <c r="A49" s="109" t="s">
        <v>267</v>
      </c>
      <c r="B49" s="88" t="s">
        <v>104</v>
      </c>
      <c r="C49" s="129" t="s">
        <v>46</v>
      </c>
      <c r="D49" s="129">
        <v>13</v>
      </c>
      <c r="E49" s="133" t="s">
        <v>276</v>
      </c>
      <c r="F49" s="117"/>
      <c r="G49" s="95">
        <f>G50</f>
        <v>418</v>
      </c>
      <c r="H49" s="95">
        <f>H50+H52</f>
        <v>1138.5</v>
      </c>
      <c r="I49" s="95">
        <f>I50+I52</f>
        <v>1050</v>
      </c>
    </row>
    <row r="50" spans="1:9" ht="63" customHeight="1" x14ac:dyDescent="0.25">
      <c r="A50" s="110" t="s">
        <v>129</v>
      </c>
      <c r="B50" s="88" t="s">
        <v>104</v>
      </c>
      <c r="C50" s="129" t="s">
        <v>46</v>
      </c>
      <c r="D50" s="89">
        <v>13</v>
      </c>
      <c r="E50" s="90" t="s">
        <v>276</v>
      </c>
      <c r="F50" s="65">
        <v>200</v>
      </c>
      <c r="G50" s="99">
        <f>G51</f>
        <v>418</v>
      </c>
      <c r="H50" s="99">
        <f t="shared" ref="H50:I50" si="19">H51</f>
        <v>1136.5</v>
      </c>
      <c r="I50" s="99">
        <f t="shared" si="19"/>
        <v>1048</v>
      </c>
    </row>
    <row r="51" spans="1:9" ht="71.25" customHeight="1" x14ac:dyDescent="0.25">
      <c r="A51" s="25" t="s">
        <v>249</v>
      </c>
      <c r="B51" s="88" t="s">
        <v>104</v>
      </c>
      <c r="C51" s="129" t="s">
        <v>46</v>
      </c>
      <c r="D51" s="89">
        <v>13</v>
      </c>
      <c r="E51" s="90" t="s">
        <v>276</v>
      </c>
      <c r="F51" s="65">
        <v>240</v>
      </c>
      <c r="G51" s="95">
        <v>418</v>
      </c>
      <c r="H51" s="96">
        <v>1136.5</v>
      </c>
      <c r="I51" s="96">
        <v>1048</v>
      </c>
    </row>
    <row r="52" spans="1:9" ht="23.25" customHeight="1" x14ac:dyDescent="0.25">
      <c r="A52" s="110" t="s">
        <v>92</v>
      </c>
      <c r="B52" s="88" t="s">
        <v>104</v>
      </c>
      <c r="C52" s="129" t="s">
        <v>46</v>
      </c>
      <c r="D52" s="89">
        <v>13</v>
      </c>
      <c r="E52" s="90" t="s">
        <v>276</v>
      </c>
      <c r="F52" s="65">
        <v>800</v>
      </c>
      <c r="G52" s="95">
        <f>G53</f>
        <v>0</v>
      </c>
      <c r="H52" s="95">
        <f t="shared" ref="H52:I52" si="20">H53</f>
        <v>2</v>
      </c>
      <c r="I52" s="95">
        <f t="shared" si="20"/>
        <v>2</v>
      </c>
    </row>
    <row r="53" spans="1:9" ht="33.75" customHeight="1" x14ac:dyDescent="0.25">
      <c r="A53" s="25" t="s">
        <v>250</v>
      </c>
      <c r="B53" s="88" t="s">
        <v>104</v>
      </c>
      <c r="C53" s="129" t="s">
        <v>46</v>
      </c>
      <c r="D53" s="89">
        <v>13</v>
      </c>
      <c r="E53" s="90" t="s">
        <v>276</v>
      </c>
      <c r="F53" s="65">
        <v>850</v>
      </c>
      <c r="G53" s="100"/>
      <c r="H53" s="96">
        <v>2</v>
      </c>
      <c r="I53" s="96">
        <v>2</v>
      </c>
    </row>
    <row r="54" spans="1:9" ht="58.5" customHeight="1" x14ac:dyDescent="0.25">
      <c r="A54" s="109" t="s">
        <v>268</v>
      </c>
      <c r="B54" s="88" t="s">
        <v>104</v>
      </c>
      <c r="C54" s="129" t="s">
        <v>46</v>
      </c>
      <c r="D54" s="129">
        <v>13</v>
      </c>
      <c r="E54" s="133" t="s">
        <v>277</v>
      </c>
      <c r="F54" s="117"/>
      <c r="G54" s="95">
        <f>G55</f>
        <v>527</v>
      </c>
      <c r="H54" s="95">
        <f t="shared" ref="H54:I55" si="21">H55</f>
        <v>90.8</v>
      </c>
      <c r="I54" s="95">
        <f t="shared" si="21"/>
        <v>76.3</v>
      </c>
    </row>
    <row r="55" spans="1:9" ht="52.5" customHeight="1" x14ac:dyDescent="0.25">
      <c r="A55" s="110" t="s">
        <v>129</v>
      </c>
      <c r="B55" s="88" t="s">
        <v>104</v>
      </c>
      <c r="C55" s="129" t="s">
        <v>46</v>
      </c>
      <c r="D55" s="89">
        <v>13</v>
      </c>
      <c r="E55" s="90" t="s">
        <v>278</v>
      </c>
      <c r="F55" s="65">
        <v>200</v>
      </c>
      <c r="G55" s="95">
        <f>G56</f>
        <v>527</v>
      </c>
      <c r="H55" s="95">
        <f t="shared" si="21"/>
        <v>90.8</v>
      </c>
      <c r="I55" s="95">
        <f t="shared" si="21"/>
        <v>76.3</v>
      </c>
    </row>
    <row r="56" spans="1:9" ht="71.25" customHeight="1" x14ac:dyDescent="0.25">
      <c r="A56" s="110" t="s">
        <v>249</v>
      </c>
      <c r="B56" s="88" t="s">
        <v>104</v>
      </c>
      <c r="C56" s="89" t="s">
        <v>46</v>
      </c>
      <c r="D56" s="89">
        <v>13</v>
      </c>
      <c r="E56" s="90" t="s">
        <v>278</v>
      </c>
      <c r="F56" s="65">
        <v>240</v>
      </c>
      <c r="G56" s="95">
        <v>527</v>
      </c>
      <c r="H56" s="96">
        <v>90.8</v>
      </c>
      <c r="I56" s="96">
        <v>76.3</v>
      </c>
    </row>
    <row r="57" spans="1:9" ht="69.75" customHeight="1" x14ac:dyDescent="0.25">
      <c r="A57" s="109" t="s">
        <v>269</v>
      </c>
      <c r="B57" s="88" t="s">
        <v>104</v>
      </c>
      <c r="C57" s="129" t="s">
        <v>46</v>
      </c>
      <c r="D57" s="129">
        <v>13</v>
      </c>
      <c r="E57" s="133" t="s">
        <v>279</v>
      </c>
      <c r="F57" s="117"/>
      <c r="G57" s="95">
        <f>G58</f>
        <v>0</v>
      </c>
      <c r="H57" s="95">
        <f t="shared" ref="H57:I58" si="22">H58</f>
        <v>19</v>
      </c>
      <c r="I57" s="95">
        <f t="shared" si="22"/>
        <v>19</v>
      </c>
    </row>
    <row r="58" spans="1:9" ht="54.75" customHeight="1" x14ac:dyDescent="0.25">
      <c r="A58" s="110" t="s">
        <v>129</v>
      </c>
      <c r="B58" s="88" t="s">
        <v>104</v>
      </c>
      <c r="C58" s="129" t="s">
        <v>46</v>
      </c>
      <c r="D58" s="89">
        <v>13</v>
      </c>
      <c r="E58" s="90" t="s">
        <v>280</v>
      </c>
      <c r="F58" s="65">
        <v>200</v>
      </c>
      <c r="G58" s="95">
        <f>G59</f>
        <v>0</v>
      </c>
      <c r="H58" s="95">
        <f t="shared" si="22"/>
        <v>19</v>
      </c>
      <c r="I58" s="95">
        <f t="shared" si="22"/>
        <v>19</v>
      </c>
    </row>
    <row r="59" spans="1:9" ht="66.75" customHeight="1" x14ac:dyDescent="0.25">
      <c r="A59" s="110" t="s">
        <v>249</v>
      </c>
      <c r="B59" s="88" t="s">
        <v>104</v>
      </c>
      <c r="C59" s="129" t="s">
        <v>46</v>
      </c>
      <c r="D59" s="89">
        <v>13</v>
      </c>
      <c r="E59" s="90" t="s">
        <v>280</v>
      </c>
      <c r="F59" s="65">
        <v>240</v>
      </c>
      <c r="G59" s="100"/>
      <c r="H59" s="96">
        <v>19</v>
      </c>
      <c r="I59" s="96">
        <v>19</v>
      </c>
    </row>
    <row r="60" spans="1:9" ht="51.75" customHeight="1" x14ac:dyDescent="0.25">
      <c r="A60" s="109" t="s">
        <v>270</v>
      </c>
      <c r="B60" s="88" t="s">
        <v>104</v>
      </c>
      <c r="C60" s="129" t="s">
        <v>46</v>
      </c>
      <c r="D60" s="129">
        <v>13</v>
      </c>
      <c r="E60" s="133" t="s">
        <v>281</v>
      </c>
      <c r="F60" s="117"/>
      <c r="G60" s="95">
        <f>G61</f>
        <v>0</v>
      </c>
      <c r="H60" s="95">
        <f t="shared" ref="H60:I61" si="23">H61</f>
        <v>136.80000000000001</v>
      </c>
      <c r="I60" s="95">
        <f t="shared" si="23"/>
        <v>98.4</v>
      </c>
    </row>
    <row r="61" spans="1:9" ht="58.5" customHeight="1" x14ac:dyDescent="0.25">
      <c r="A61" s="110" t="s">
        <v>129</v>
      </c>
      <c r="B61" s="88" t="s">
        <v>104</v>
      </c>
      <c r="C61" s="129" t="s">
        <v>46</v>
      </c>
      <c r="D61" s="89">
        <v>13</v>
      </c>
      <c r="E61" s="90" t="s">
        <v>281</v>
      </c>
      <c r="F61" s="65">
        <v>200</v>
      </c>
      <c r="G61" s="95">
        <f>G62</f>
        <v>0</v>
      </c>
      <c r="H61" s="95">
        <f t="shared" si="23"/>
        <v>136.80000000000001</v>
      </c>
      <c r="I61" s="95">
        <f t="shared" si="23"/>
        <v>98.4</v>
      </c>
    </row>
    <row r="62" spans="1:9" ht="68.25" customHeight="1" x14ac:dyDescent="0.25">
      <c r="A62" s="110" t="s">
        <v>249</v>
      </c>
      <c r="B62" s="88" t="s">
        <v>104</v>
      </c>
      <c r="C62" s="129" t="s">
        <v>46</v>
      </c>
      <c r="D62" s="89">
        <v>13</v>
      </c>
      <c r="E62" s="90" t="s">
        <v>281</v>
      </c>
      <c r="F62" s="65">
        <v>240</v>
      </c>
      <c r="G62" s="100"/>
      <c r="H62" s="98">
        <v>136.80000000000001</v>
      </c>
      <c r="I62" s="95">
        <v>98.4</v>
      </c>
    </row>
    <row r="63" spans="1:9" ht="73.5" customHeight="1" x14ac:dyDescent="0.25">
      <c r="A63" s="134" t="s">
        <v>271</v>
      </c>
      <c r="B63" s="88" t="s">
        <v>104</v>
      </c>
      <c r="C63" s="129" t="s">
        <v>46</v>
      </c>
      <c r="D63" s="129">
        <v>13</v>
      </c>
      <c r="E63" s="133" t="s">
        <v>282</v>
      </c>
      <c r="F63" s="117"/>
      <c r="G63" s="99">
        <f>G64</f>
        <v>0</v>
      </c>
      <c r="H63" s="99">
        <f t="shared" ref="H63:I64" si="24">H64</f>
        <v>30</v>
      </c>
      <c r="I63" s="99">
        <f t="shared" si="24"/>
        <v>30</v>
      </c>
    </row>
    <row r="64" spans="1:9" ht="59.25" customHeight="1" x14ac:dyDescent="0.25">
      <c r="A64" s="110" t="s">
        <v>129</v>
      </c>
      <c r="B64" s="88" t="s">
        <v>104</v>
      </c>
      <c r="C64" s="129" t="s">
        <v>46</v>
      </c>
      <c r="D64" s="89">
        <v>13</v>
      </c>
      <c r="E64" s="90" t="s">
        <v>282</v>
      </c>
      <c r="F64" s="65">
        <v>200</v>
      </c>
      <c r="G64" s="95">
        <f>G65</f>
        <v>0</v>
      </c>
      <c r="H64" s="95">
        <f t="shared" si="24"/>
        <v>30</v>
      </c>
      <c r="I64" s="95">
        <f t="shared" si="24"/>
        <v>30</v>
      </c>
    </row>
    <row r="65" spans="1:9" ht="76.5" customHeight="1" x14ac:dyDescent="0.25">
      <c r="A65" s="110" t="s">
        <v>249</v>
      </c>
      <c r="B65" s="88" t="s">
        <v>104</v>
      </c>
      <c r="C65" s="129" t="s">
        <v>46</v>
      </c>
      <c r="D65" s="89">
        <v>13</v>
      </c>
      <c r="E65" s="90" t="s">
        <v>282</v>
      </c>
      <c r="F65" s="65">
        <v>240</v>
      </c>
      <c r="G65" s="94"/>
      <c r="H65" s="98">
        <v>30</v>
      </c>
      <c r="I65" s="95">
        <v>30</v>
      </c>
    </row>
    <row r="66" spans="1:9" s="54" customFormat="1" ht="85.5" customHeight="1" x14ac:dyDescent="0.25">
      <c r="A66" s="108" t="s">
        <v>272</v>
      </c>
      <c r="B66" s="135" t="s">
        <v>104</v>
      </c>
      <c r="C66" s="129" t="s">
        <v>46</v>
      </c>
      <c r="D66" s="128"/>
      <c r="E66" s="132"/>
      <c r="F66" s="114"/>
      <c r="G66" s="100">
        <f>G67</f>
        <v>0</v>
      </c>
      <c r="H66" s="100">
        <f t="shared" ref="H66:I68" si="25">H67</f>
        <v>209</v>
      </c>
      <c r="I66" s="100">
        <f t="shared" si="25"/>
        <v>209</v>
      </c>
    </row>
    <row r="67" spans="1:9" ht="45.75" customHeight="1" x14ac:dyDescent="0.25">
      <c r="A67" s="109" t="s">
        <v>273</v>
      </c>
      <c r="B67" s="136" t="s">
        <v>104</v>
      </c>
      <c r="C67" s="129" t="s">
        <v>46</v>
      </c>
      <c r="D67" s="129">
        <v>13</v>
      </c>
      <c r="E67" s="133" t="s">
        <v>285</v>
      </c>
      <c r="F67" s="117"/>
      <c r="G67" s="99">
        <f>G68</f>
        <v>0</v>
      </c>
      <c r="H67" s="99">
        <f>H68+H70</f>
        <v>209</v>
      </c>
      <c r="I67" s="99">
        <f>I68+I70</f>
        <v>209</v>
      </c>
    </row>
    <row r="68" spans="1:9" ht="58.5" customHeight="1" x14ac:dyDescent="0.25">
      <c r="A68" s="110" t="s">
        <v>129</v>
      </c>
      <c r="B68" s="88" t="s">
        <v>104</v>
      </c>
      <c r="C68" s="129" t="s">
        <v>46</v>
      </c>
      <c r="D68" s="89">
        <v>13</v>
      </c>
      <c r="E68" s="90" t="s">
        <v>283</v>
      </c>
      <c r="F68" s="65">
        <v>200</v>
      </c>
      <c r="G68" s="95">
        <f>G69</f>
        <v>0</v>
      </c>
      <c r="H68" s="95">
        <f t="shared" si="25"/>
        <v>106</v>
      </c>
      <c r="I68" s="95">
        <f t="shared" si="25"/>
        <v>106</v>
      </c>
    </row>
    <row r="69" spans="1:9" ht="60.75" customHeight="1" x14ac:dyDescent="0.25">
      <c r="A69" s="110" t="s">
        <v>249</v>
      </c>
      <c r="B69" s="88" t="s">
        <v>104</v>
      </c>
      <c r="C69" s="129" t="s">
        <v>46</v>
      </c>
      <c r="D69" s="89">
        <v>13</v>
      </c>
      <c r="E69" s="90" t="s">
        <v>284</v>
      </c>
      <c r="F69" s="65">
        <v>240</v>
      </c>
      <c r="G69" s="100"/>
      <c r="H69" s="98">
        <v>106</v>
      </c>
      <c r="I69" s="95">
        <v>106</v>
      </c>
    </row>
    <row r="70" spans="1:9" ht="27" customHeight="1" x14ac:dyDescent="0.25">
      <c r="A70" s="110" t="s">
        <v>92</v>
      </c>
      <c r="B70" s="88" t="s">
        <v>104</v>
      </c>
      <c r="C70" s="129" t="s">
        <v>46</v>
      </c>
      <c r="D70" s="89">
        <v>13</v>
      </c>
      <c r="E70" s="90" t="s">
        <v>285</v>
      </c>
      <c r="F70" s="65">
        <v>800</v>
      </c>
      <c r="G70" s="95">
        <f>G71</f>
        <v>0</v>
      </c>
      <c r="H70" s="95">
        <f t="shared" ref="H70:I70" si="26">H71</f>
        <v>103</v>
      </c>
      <c r="I70" s="95">
        <f t="shared" si="26"/>
        <v>103</v>
      </c>
    </row>
    <row r="71" spans="1:9" ht="100.5" customHeight="1" x14ac:dyDescent="0.25">
      <c r="A71" s="110" t="s">
        <v>274</v>
      </c>
      <c r="B71" s="88" t="s">
        <v>104</v>
      </c>
      <c r="C71" s="129" t="s">
        <v>46</v>
      </c>
      <c r="D71" s="89">
        <v>13</v>
      </c>
      <c r="E71" s="90" t="s">
        <v>285</v>
      </c>
      <c r="F71" s="65">
        <v>810</v>
      </c>
      <c r="G71" s="95"/>
      <c r="H71" s="96">
        <v>103</v>
      </c>
      <c r="I71" s="96">
        <v>103</v>
      </c>
    </row>
    <row r="72" spans="1:9" ht="50.25" customHeight="1" x14ac:dyDescent="0.25">
      <c r="A72" s="108" t="s">
        <v>275</v>
      </c>
      <c r="B72" s="88" t="s">
        <v>104</v>
      </c>
      <c r="C72" s="129" t="s">
        <v>46</v>
      </c>
      <c r="D72" s="128">
        <v>13</v>
      </c>
      <c r="E72" s="132" t="s">
        <v>286</v>
      </c>
      <c r="F72" s="114"/>
      <c r="G72" s="100">
        <f>G73</f>
        <v>0</v>
      </c>
      <c r="H72" s="100">
        <f>H73+H75+H77</f>
        <v>308.5</v>
      </c>
      <c r="I72" s="100">
        <f>I73+I75+I77</f>
        <v>308.5</v>
      </c>
    </row>
    <row r="73" spans="1:9" ht="57" customHeight="1" x14ac:dyDescent="0.25">
      <c r="A73" s="110" t="s">
        <v>129</v>
      </c>
      <c r="B73" s="88" t="s">
        <v>104</v>
      </c>
      <c r="C73" s="129" t="s">
        <v>46</v>
      </c>
      <c r="D73" s="89">
        <v>13</v>
      </c>
      <c r="E73" s="90" t="s">
        <v>286</v>
      </c>
      <c r="F73" s="65">
        <v>200</v>
      </c>
      <c r="G73" s="95">
        <f>G74</f>
        <v>0</v>
      </c>
      <c r="H73" s="95">
        <f t="shared" ref="H73:I73" si="27">H74</f>
        <v>20</v>
      </c>
      <c r="I73" s="95">
        <f t="shared" si="27"/>
        <v>20</v>
      </c>
    </row>
    <row r="74" spans="1:9" ht="66" customHeight="1" x14ac:dyDescent="0.25">
      <c r="A74" s="110" t="s">
        <v>249</v>
      </c>
      <c r="B74" s="88" t="s">
        <v>104</v>
      </c>
      <c r="C74" s="129" t="s">
        <v>46</v>
      </c>
      <c r="D74" s="89">
        <v>13</v>
      </c>
      <c r="E74" s="90" t="s">
        <v>286</v>
      </c>
      <c r="F74" s="65">
        <v>240</v>
      </c>
      <c r="G74" s="95"/>
      <c r="H74" s="95">
        <v>20</v>
      </c>
      <c r="I74" s="95">
        <v>20</v>
      </c>
    </row>
    <row r="75" spans="1:9" ht="30" customHeight="1" x14ac:dyDescent="0.25">
      <c r="A75" s="110" t="s">
        <v>92</v>
      </c>
      <c r="B75" s="88" t="s">
        <v>104</v>
      </c>
      <c r="C75" s="129" t="s">
        <v>46</v>
      </c>
      <c r="D75" s="89">
        <v>13</v>
      </c>
      <c r="E75" s="137" t="s">
        <v>287</v>
      </c>
      <c r="F75" s="65">
        <v>800</v>
      </c>
      <c r="G75" s="95">
        <f>G76</f>
        <v>0</v>
      </c>
      <c r="H75" s="95">
        <f t="shared" ref="H75:I75" si="28">H76</f>
        <v>130.6</v>
      </c>
      <c r="I75" s="95">
        <f t="shared" si="28"/>
        <v>130.6</v>
      </c>
    </row>
    <row r="76" spans="1:9" ht="39" customHeight="1" x14ac:dyDescent="0.25">
      <c r="A76" s="25" t="s">
        <v>263</v>
      </c>
      <c r="B76" s="88" t="s">
        <v>104</v>
      </c>
      <c r="C76" s="129" t="s">
        <v>46</v>
      </c>
      <c r="D76" s="89">
        <v>13</v>
      </c>
      <c r="E76" s="137" t="s">
        <v>287</v>
      </c>
      <c r="F76" s="65">
        <v>830</v>
      </c>
      <c r="G76" s="95"/>
      <c r="H76" s="95">
        <v>130.6</v>
      </c>
      <c r="I76" s="95">
        <v>130.6</v>
      </c>
    </row>
    <row r="77" spans="1:9" ht="33.75" customHeight="1" x14ac:dyDescent="0.25">
      <c r="A77" s="110" t="s">
        <v>92</v>
      </c>
      <c r="B77" s="88" t="s">
        <v>104</v>
      </c>
      <c r="C77" s="129" t="s">
        <v>46</v>
      </c>
      <c r="D77" s="89">
        <v>13</v>
      </c>
      <c r="E77" s="90" t="s">
        <v>286</v>
      </c>
      <c r="F77" s="65">
        <v>800</v>
      </c>
      <c r="G77" s="95">
        <f>G78</f>
        <v>0</v>
      </c>
      <c r="H77" s="95">
        <f t="shared" ref="H77:I77" si="29">H78</f>
        <v>157.9</v>
      </c>
      <c r="I77" s="95">
        <f t="shared" si="29"/>
        <v>157.9</v>
      </c>
    </row>
    <row r="78" spans="1:9" ht="30" customHeight="1" x14ac:dyDescent="0.25">
      <c r="A78" s="87" t="s">
        <v>250</v>
      </c>
      <c r="B78" s="138" t="s">
        <v>104</v>
      </c>
      <c r="C78" s="129" t="s">
        <v>46</v>
      </c>
      <c r="D78" s="89">
        <v>13</v>
      </c>
      <c r="E78" s="90" t="s">
        <v>286</v>
      </c>
      <c r="F78" s="65">
        <v>850</v>
      </c>
      <c r="G78" s="94"/>
      <c r="H78" s="96">
        <v>157.9</v>
      </c>
      <c r="I78" s="96">
        <v>157.9</v>
      </c>
    </row>
    <row r="79" spans="1:9" ht="30" customHeight="1" x14ac:dyDescent="0.25">
      <c r="A79" s="139" t="s">
        <v>80</v>
      </c>
      <c r="B79" s="138" t="s">
        <v>104</v>
      </c>
      <c r="C79" s="104" t="s">
        <v>47</v>
      </c>
      <c r="D79" s="104" t="s">
        <v>105</v>
      </c>
      <c r="E79" s="105"/>
      <c r="F79" s="140"/>
      <c r="G79" s="94">
        <f>G80</f>
        <v>2098</v>
      </c>
      <c r="H79" s="94">
        <f t="shared" ref="H79:I79" si="30">H80</f>
        <v>2098</v>
      </c>
      <c r="I79" s="94">
        <f t="shared" si="30"/>
        <v>2098</v>
      </c>
    </row>
    <row r="80" spans="1:9" ht="40.5" customHeight="1" x14ac:dyDescent="0.25">
      <c r="A80" s="141" t="s">
        <v>93</v>
      </c>
      <c r="B80" s="138" t="s">
        <v>104</v>
      </c>
      <c r="C80" s="104" t="s">
        <v>47</v>
      </c>
      <c r="D80" s="104" t="s">
        <v>48</v>
      </c>
      <c r="E80" s="105"/>
      <c r="F80" s="140"/>
      <c r="G80" s="93">
        <f>G81</f>
        <v>2098</v>
      </c>
      <c r="H80" s="93">
        <f>H81</f>
        <v>2098</v>
      </c>
      <c r="I80" s="93">
        <f>I81</f>
        <v>2098</v>
      </c>
    </row>
    <row r="81" spans="1:9" ht="84" customHeight="1" x14ac:dyDescent="0.25">
      <c r="A81" s="108" t="s">
        <v>288</v>
      </c>
      <c r="B81" s="138" t="s">
        <v>104</v>
      </c>
      <c r="C81" s="128" t="s">
        <v>47</v>
      </c>
      <c r="D81" s="128" t="s">
        <v>48</v>
      </c>
      <c r="E81" s="132" t="s">
        <v>323</v>
      </c>
      <c r="F81" s="114"/>
      <c r="G81" s="93">
        <f>G82</f>
        <v>2098</v>
      </c>
      <c r="H81" s="93">
        <f>H82</f>
        <v>2098</v>
      </c>
      <c r="I81" s="93">
        <f>I82</f>
        <v>2098</v>
      </c>
    </row>
    <row r="82" spans="1:9" ht="165" customHeight="1" x14ac:dyDescent="0.25">
      <c r="A82" s="109" t="s">
        <v>289</v>
      </c>
      <c r="B82" s="138" t="s">
        <v>104</v>
      </c>
      <c r="C82" s="129" t="s">
        <v>47</v>
      </c>
      <c r="D82" s="129" t="s">
        <v>48</v>
      </c>
      <c r="E82" s="133" t="s">
        <v>324</v>
      </c>
      <c r="F82" s="117"/>
      <c r="G82" s="93">
        <f>G83+G85</f>
        <v>2098</v>
      </c>
      <c r="H82" s="93">
        <f>H83+H85</f>
        <v>2098</v>
      </c>
      <c r="I82" s="93">
        <f>I83+I85</f>
        <v>2098</v>
      </c>
    </row>
    <row r="83" spans="1:9" ht="129.75" customHeight="1" x14ac:dyDescent="0.25">
      <c r="A83" s="110" t="s">
        <v>128</v>
      </c>
      <c r="B83" s="138" t="s">
        <v>104</v>
      </c>
      <c r="C83" s="89" t="s">
        <v>47</v>
      </c>
      <c r="D83" s="89" t="s">
        <v>48</v>
      </c>
      <c r="E83" s="90" t="s">
        <v>324</v>
      </c>
      <c r="F83" s="65">
        <v>100</v>
      </c>
      <c r="G83" s="95">
        <f>G84</f>
        <v>2033</v>
      </c>
      <c r="H83" s="95">
        <f t="shared" ref="H83:I83" si="31">H84</f>
        <v>1933.3</v>
      </c>
      <c r="I83" s="95">
        <f t="shared" si="31"/>
        <v>1933.3</v>
      </c>
    </row>
    <row r="84" spans="1:9" ht="57" customHeight="1" x14ac:dyDescent="0.25">
      <c r="A84" s="110" t="s">
        <v>244</v>
      </c>
      <c r="B84" s="138" t="s">
        <v>104</v>
      </c>
      <c r="C84" s="89" t="s">
        <v>47</v>
      </c>
      <c r="D84" s="89" t="s">
        <v>48</v>
      </c>
      <c r="E84" s="90" t="s">
        <v>324</v>
      </c>
      <c r="F84" s="65">
        <v>120</v>
      </c>
      <c r="G84" s="95">
        <v>2033</v>
      </c>
      <c r="H84" s="96">
        <v>1933.3</v>
      </c>
      <c r="I84" s="96">
        <v>1933.3</v>
      </c>
    </row>
    <row r="85" spans="1:9" ht="62.25" customHeight="1" x14ac:dyDescent="0.25">
      <c r="A85" s="110" t="s">
        <v>129</v>
      </c>
      <c r="B85" s="138" t="s">
        <v>104</v>
      </c>
      <c r="C85" s="89" t="s">
        <v>47</v>
      </c>
      <c r="D85" s="89" t="s">
        <v>48</v>
      </c>
      <c r="E85" s="90" t="s">
        <v>324</v>
      </c>
      <c r="F85" s="65">
        <v>200</v>
      </c>
      <c r="G85" s="96">
        <f>G86</f>
        <v>65</v>
      </c>
      <c r="H85" s="96">
        <f>H86</f>
        <v>164.7</v>
      </c>
      <c r="I85" s="96">
        <f>I86</f>
        <v>164.7</v>
      </c>
    </row>
    <row r="86" spans="1:9" ht="66.75" customHeight="1" x14ac:dyDescent="0.25">
      <c r="A86" s="110" t="s">
        <v>249</v>
      </c>
      <c r="B86" s="138" t="s">
        <v>104</v>
      </c>
      <c r="C86" s="89" t="s">
        <v>47</v>
      </c>
      <c r="D86" s="89" t="s">
        <v>48</v>
      </c>
      <c r="E86" s="90" t="s">
        <v>324</v>
      </c>
      <c r="F86" s="65">
        <v>240</v>
      </c>
      <c r="G86" s="95">
        <v>65</v>
      </c>
      <c r="H86" s="96">
        <v>164.7</v>
      </c>
      <c r="I86" s="96">
        <v>164.7</v>
      </c>
    </row>
    <row r="87" spans="1:9" ht="30" customHeight="1" x14ac:dyDescent="0.25">
      <c r="A87" s="67" t="s">
        <v>94</v>
      </c>
      <c r="B87" s="138" t="s">
        <v>104</v>
      </c>
      <c r="C87" s="104" t="s">
        <v>48</v>
      </c>
      <c r="D87" s="104" t="s">
        <v>105</v>
      </c>
      <c r="E87" s="105"/>
      <c r="F87" s="140"/>
      <c r="G87" s="94">
        <f>G88+G92+G100</f>
        <v>2546</v>
      </c>
      <c r="H87" s="94">
        <f t="shared" ref="H87:I87" si="32">H88+H92+H100</f>
        <v>1691.6999999999998</v>
      </c>
      <c r="I87" s="94">
        <f t="shared" si="32"/>
        <v>1691.3999999999999</v>
      </c>
    </row>
    <row r="88" spans="1:9" ht="85.5" customHeight="1" x14ac:dyDescent="0.25">
      <c r="A88" s="108" t="s">
        <v>56</v>
      </c>
      <c r="B88" s="138" t="s">
        <v>104</v>
      </c>
      <c r="C88" s="128" t="s">
        <v>48</v>
      </c>
      <c r="D88" s="128" t="s">
        <v>57</v>
      </c>
      <c r="E88" s="132"/>
      <c r="F88" s="114"/>
      <c r="G88" s="100">
        <f>G89</f>
        <v>0</v>
      </c>
      <c r="H88" s="100">
        <f t="shared" ref="H88:I90" si="33">H89</f>
        <v>26.1</v>
      </c>
      <c r="I88" s="100">
        <f t="shared" si="33"/>
        <v>26.1</v>
      </c>
    </row>
    <row r="89" spans="1:9" ht="69" customHeight="1" x14ac:dyDescent="0.25">
      <c r="A89" s="109" t="s">
        <v>290</v>
      </c>
      <c r="B89" s="138" t="s">
        <v>104</v>
      </c>
      <c r="C89" s="89" t="s">
        <v>48</v>
      </c>
      <c r="D89" s="89" t="s">
        <v>57</v>
      </c>
      <c r="E89" s="133">
        <v>400170310</v>
      </c>
      <c r="F89" s="65"/>
      <c r="G89" s="99">
        <f>G90</f>
        <v>0</v>
      </c>
      <c r="H89" s="99">
        <f t="shared" si="33"/>
        <v>26.1</v>
      </c>
      <c r="I89" s="99">
        <f t="shared" si="33"/>
        <v>26.1</v>
      </c>
    </row>
    <row r="90" spans="1:9" ht="58.5" customHeight="1" x14ac:dyDescent="0.25">
      <c r="A90" s="110" t="s">
        <v>129</v>
      </c>
      <c r="B90" s="138" t="s">
        <v>104</v>
      </c>
      <c r="C90" s="89" t="s">
        <v>48</v>
      </c>
      <c r="D90" s="89" t="s">
        <v>57</v>
      </c>
      <c r="E90" s="90">
        <v>400170310</v>
      </c>
      <c r="F90" s="65">
        <v>200</v>
      </c>
      <c r="G90" s="95">
        <f>G91</f>
        <v>0</v>
      </c>
      <c r="H90" s="95">
        <f t="shared" si="33"/>
        <v>26.1</v>
      </c>
      <c r="I90" s="95">
        <f t="shared" si="33"/>
        <v>26.1</v>
      </c>
    </row>
    <row r="91" spans="1:9" ht="59.25" customHeight="1" x14ac:dyDescent="0.25">
      <c r="A91" s="110" t="s">
        <v>249</v>
      </c>
      <c r="B91" s="138" t="s">
        <v>104</v>
      </c>
      <c r="C91" s="89" t="s">
        <v>48</v>
      </c>
      <c r="D91" s="89" t="s">
        <v>57</v>
      </c>
      <c r="E91" s="90">
        <v>400170310</v>
      </c>
      <c r="F91" s="65">
        <v>240</v>
      </c>
      <c r="G91" s="94"/>
      <c r="H91" s="96">
        <v>26.1</v>
      </c>
      <c r="I91" s="96">
        <v>26.1</v>
      </c>
    </row>
    <row r="92" spans="1:9" ht="30" customHeight="1" x14ac:dyDescent="0.25">
      <c r="A92" s="108" t="s">
        <v>86</v>
      </c>
      <c r="B92" s="138" t="s">
        <v>104</v>
      </c>
      <c r="C92" s="128" t="s">
        <v>48</v>
      </c>
      <c r="D92" s="128">
        <v>10</v>
      </c>
      <c r="E92" s="132"/>
      <c r="F92" s="114"/>
      <c r="G92" s="94">
        <f>G93</f>
        <v>2034</v>
      </c>
      <c r="H92" s="94">
        <f t="shared" ref="H92:I95" si="34">H93</f>
        <v>1153.5999999999999</v>
      </c>
      <c r="I92" s="94">
        <f t="shared" si="34"/>
        <v>1153.5</v>
      </c>
    </row>
    <row r="93" spans="1:9" ht="87" customHeight="1" x14ac:dyDescent="0.25">
      <c r="A93" s="108" t="s">
        <v>291</v>
      </c>
      <c r="B93" s="138" t="s">
        <v>104</v>
      </c>
      <c r="C93" s="128" t="s">
        <v>48</v>
      </c>
      <c r="D93" s="128">
        <v>10</v>
      </c>
      <c r="E93" s="132" t="s">
        <v>325</v>
      </c>
      <c r="F93" s="108"/>
      <c r="G93" s="94">
        <f>G94+G98</f>
        <v>2034</v>
      </c>
      <c r="H93" s="94">
        <f t="shared" ref="H93:I93" si="35">H94+H98</f>
        <v>1153.5999999999999</v>
      </c>
      <c r="I93" s="94">
        <f t="shared" si="35"/>
        <v>1153.5</v>
      </c>
    </row>
    <row r="94" spans="1:9" ht="51.75" customHeight="1" x14ac:dyDescent="0.25">
      <c r="A94" s="109" t="s">
        <v>292</v>
      </c>
      <c r="B94" s="138" t="s">
        <v>104</v>
      </c>
      <c r="C94" s="129" t="s">
        <v>48</v>
      </c>
      <c r="D94" s="129">
        <v>10</v>
      </c>
      <c r="E94" s="133" t="s">
        <v>326</v>
      </c>
      <c r="F94" s="109"/>
      <c r="G94" s="99">
        <f>G95</f>
        <v>563</v>
      </c>
      <c r="H94" s="99">
        <f t="shared" si="34"/>
        <v>722.3</v>
      </c>
      <c r="I94" s="99">
        <f t="shared" si="34"/>
        <v>722.3</v>
      </c>
    </row>
    <row r="95" spans="1:9" ht="55.5" customHeight="1" x14ac:dyDescent="0.25">
      <c r="A95" s="110" t="s">
        <v>129</v>
      </c>
      <c r="B95" s="138" t="s">
        <v>104</v>
      </c>
      <c r="C95" s="89" t="s">
        <v>48</v>
      </c>
      <c r="D95" s="89">
        <v>10</v>
      </c>
      <c r="E95" s="90" t="s">
        <v>327</v>
      </c>
      <c r="F95" s="65">
        <v>200</v>
      </c>
      <c r="G95" s="95">
        <f>G96</f>
        <v>563</v>
      </c>
      <c r="H95" s="95">
        <f t="shared" si="34"/>
        <v>722.3</v>
      </c>
      <c r="I95" s="95">
        <f t="shared" si="34"/>
        <v>722.3</v>
      </c>
    </row>
    <row r="96" spans="1:9" ht="66" customHeight="1" x14ac:dyDescent="0.25">
      <c r="A96" s="110" t="s">
        <v>249</v>
      </c>
      <c r="B96" s="138" t="s">
        <v>104</v>
      </c>
      <c r="C96" s="89" t="s">
        <v>48</v>
      </c>
      <c r="D96" s="89">
        <v>10</v>
      </c>
      <c r="E96" s="90" t="s">
        <v>327</v>
      </c>
      <c r="F96" s="65">
        <v>240</v>
      </c>
      <c r="G96" s="95">
        <v>563</v>
      </c>
      <c r="H96" s="96">
        <v>722.3</v>
      </c>
      <c r="I96" s="96">
        <v>722.3</v>
      </c>
    </row>
    <row r="97" spans="1:9" ht="54" customHeight="1" x14ac:dyDescent="0.25">
      <c r="A97" s="109" t="s">
        <v>293</v>
      </c>
      <c r="B97" s="138" t="s">
        <v>104</v>
      </c>
      <c r="C97" s="89" t="s">
        <v>48</v>
      </c>
      <c r="D97" s="129">
        <v>10</v>
      </c>
      <c r="E97" s="133" t="s">
        <v>328</v>
      </c>
      <c r="F97" s="109"/>
      <c r="G97" s="99">
        <f>G98</f>
        <v>1471</v>
      </c>
      <c r="H97" s="99">
        <f t="shared" ref="H97:I97" si="36">H98</f>
        <v>431.3</v>
      </c>
      <c r="I97" s="99">
        <f t="shared" si="36"/>
        <v>431.2</v>
      </c>
    </row>
    <row r="98" spans="1:9" ht="54" customHeight="1" x14ac:dyDescent="0.25">
      <c r="A98" s="110" t="s">
        <v>129</v>
      </c>
      <c r="B98" s="138" t="s">
        <v>104</v>
      </c>
      <c r="C98" s="89" t="s">
        <v>48</v>
      </c>
      <c r="D98" s="89">
        <v>10</v>
      </c>
      <c r="E98" s="90" t="s">
        <v>328</v>
      </c>
      <c r="F98" s="65">
        <v>200</v>
      </c>
      <c r="G98" s="95">
        <f>G99</f>
        <v>1471</v>
      </c>
      <c r="H98" s="95">
        <f t="shared" ref="H98:I98" si="37">H99</f>
        <v>431.3</v>
      </c>
      <c r="I98" s="95">
        <f t="shared" si="37"/>
        <v>431.2</v>
      </c>
    </row>
    <row r="99" spans="1:9" ht="70.5" customHeight="1" x14ac:dyDescent="0.25">
      <c r="A99" s="110" t="s">
        <v>249</v>
      </c>
      <c r="B99" s="138" t="s">
        <v>104</v>
      </c>
      <c r="C99" s="89" t="s">
        <v>48</v>
      </c>
      <c r="D99" s="89">
        <v>10</v>
      </c>
      <c r="E99" s="90" t="s">
        <v>328</v>
      </c>
      <c r="F99" s="65">
        <v>240</v>
      </c>
      <c r="G99" s="95">
        <v>1471</v>
      </c>
      <c r="H99" s="96">
        <v>431.3</v>
      </c>
      <c r="I99" s="96">
        <v>431.2</v>
      </c>
    </row>
    <row r="100" spans="1:9" ht="72" customHeight="1" x14ac:dyDescent="0.25">
      <c r="A100" s="108" t="s">
        <v>58</v>
      </c>
      <c r="B100" s="138" t="s">
        <v>104</v>
      </c>
      <c r="C100" s="128" t="s">
        <v>48</v>
      </c>
      <c r="D100" s="128">
        <v>14</v>
      </c>
      <c r="E100" s="132"/>
      <c r="F100" s="114"/>
      <c r="G100" s="100">
        <f>G101</f>
        <v>512</v>
      </c>
      <c r="H100" s="100">
        <f t="shared" ref="H100:I103" si="38">H101</f>
        <v>512</v>
      </c>
      <c r="I100" s="100">
        <f t="shared" si="38"/>
        <v>511.8</v>
      </c>
    </row>
    <row r="101" spans="1:9" ht="84" customHeight="1" x14ac:dyDescent="0.25">
      <c r="A101" s="108" t="s">
        <v>291</v>
      </c>
      <c r="B101" s="138" t="s">
        <v>104</v>
      </c>
      <c r="C101" s="128" t="s">
        <v>48</v>
      </c>
      <c r="D101" s="128">
        <v>14</v>
      </c>
      <c r="E101" s="132" t="s">
        <v>325</v>
      </c>
      <c r="F101" s="108"/>
      <c r="G101" s="100">
        <f>G102</f>
        <v>512</v>
      </c>
      <c r="H101" s="100">
        <f t="shared" si="38"/>
        <v>512</v>
      </c>
      <c r="I101" s="100">
        <f t="shared" si="38"/>
        <v>511.8</v>
      </c>
    </row>
    <row r="102" spans="1:9" ht="40.5" customHeight="1" x14ac:dyDescent="0.25">
      <c r="A102" s="109" t="s">
        <v>294</v>
      </c>
      <c r="B102" s="138" t="s">
        <v>104</v>
      </c>
      <c r="C102" s="129" t="s">
        <v>48</v>
      </c>
      <c r="D102" s="129">
        <v>14</v>
      </c>
      <c r="E102" s="133" t="s">
        <v>329</v>
      </c>
      <c r="F102" s="109"/>
      <c r="G102" s="99">
        <f>G103</f>
        <v>512</v>
      </c>
      <c r="H102" s="99">
        <f t="shared" si="38"/>
        <v>512</v>
      </c>
      <c r="I102" s="99">
        <f t="shared" si="38"/>
        <v>511.8</v>
      </c>
    </row>
    <row r="103" spans="1:9" ht="134.25" customHeight="1" x14ac:dyDescent="0.25">
      <c r="A103" s="110" t="s">
        <v>128</v>
      </c>
      <c r="B103" s="138" t="s">
        <v>104</v>
      </c>
      <c r="C103" s="89" t="s">
        <v>48</v>
      </c>
      <c r="D103" s="89">
        <v>14</v>
      </c>
      <c r="E103" s="90" t="s">
        <v>330</v>
      </c>
      <c r="F103" s="65">
        <v>100</v>
      </c>
      <c r="G103" s="95">
        <f>G104</f>
        <v>512</v>
      </c>
      <c r="H103" s="95">
        <f t="shared" si="38"/>
        <v>512</v>
      </c>
      <c r="I103" s="95">
        <f t="shared" si="38"/>
        <v>511.8</v>
      </c>
    </row>
    <row r="104" spans="1:9" ht="54.75" customHeight="1" x14ac:dyDescent="0.25">
      <c r="A104" s="110" t="s">
        <v>244</v>
      </c>
      <c r="B104" s="138" t="s">
        <v>104</v>
      </c>
      <c r="C104" s="89" t="s">
        <v>48</v>
      </c>
      <c r="D104" s="89">
        <v>14</v>
      </c>
      <c r="E104" s="90" t="s">
        <v>330</v>
      </c>
      <c r="F104" s="65">
        <v>120</v>
      </c>
      <c r="G104" s="95">
        <v>512</v>
      </c>
      <c r="H104" s="96">
        <v>512</v>
      </c>
      <c r="I104" s="96">
        <v>511.8</v>
      </c>
    </row>
    <row r="105" spans="1:9" ht="30" customHeight="1" x14ac:dyDescent="0.25">
      <c r="A105" s="67" t="s">
        <v>132</v>
      </c>
      <c r="B105" s="138" t="s">
        <v>104</v>
      </c>
      <c r="C105" s="104" t="s">
        <v>50</v>
      </c>
      <c r="D105" s="104" t="s">
        <v>105</v>
      </c>
      <c r="E105" s="105"/>
      <c r="F105" s="140"/>
      <c r="G105" s="94">
        <f>G106+G111</f>
        <v>2867</v>
      </c>
      <c r="H105" s="94">
        <f t="shared" ref="H105:I105" si="39">H106+H111</f>
        <v>4510.8</v>
      </c>
      <c r="I105" s="94">
        <f t="shared" si="39"/>
        <v>4480.7</v>
      </c>
    </row>
    <row r="106" spans="1:9" ht="30" customHeight="1" x14ac:dyDescent="0.25">
      <c r="A106" s="108" t="s">
        <v>83</v>
      </c>
      <c r="B106" s="138" t="s">
        <v>104</v>
      </c>
      <c r="C106" s="128" t="s">
        <v>50</v>
      </c>
      <c r="D106" s="128" t="s">
        <v>57</v>
      </c>
      <c r="E106" s="132"/>
      <c r="F106" s="114"/>
      <c r="G106" s="100">
        <f>G107</f>
        <v>2210</v>
      </c>
      <c r="H106" s="100">
        <f t="shared" ref="H106:I109" si="40">H107</f>
        <v>4454.8</v>
      </c>
      <c r="I106" s="100">
        <f t="shared" si="40"/>
        <v>4454.7</v>
      </c>
    </row>
    <row r="107" spans="1:9" ht="86.25" customHeight="1" x14ac:dyDescent="0.25">
      <c r="A107" s="108" t="s">
        <v>295</v>
      </c>
      <c r="B107" s="138" t="s">
        <v>104</v>
      </c>
      <c r="C107" s="128" t="s">
        <v>50</v>
      </c>
      <c r="D107" s="128" t="s">
        <v>57</v>
      </c>
      <c r="E107" s="132" t="s">
        <v>331</v>
      </c>
      <c r="F107" s="114"/>
      <c r="G107" s="100">
        <f>G108</f>
        <v>2210</v>
      </c>
      <c r="H107" s="100">
        <f t="shared" si="40"/>
        <v>4454.8</v>
      </c>
      <c r="I107" s="100">
        <f t="shared" si="40"/>
        <v>4454.7</v>
      </c>
    </row>
    <row r="108" spans="1:9" ht="30" customHeight="1" x14ac:dyDescent="0.25">
      <c r="A108" s="109" t="s">
        <v>296</v>
      </c>
      <c r="B108" s="138" t="s">
        <v>104</v>
      </c>
      <c r="C108" s="129" t="s">
        <v>50</v>
      </c>
      <c r="D108" s="129" t="s">
        <v>57</v>
      </c>
      <c r="E108" s="133" t="s">
        <v>332</v>
      </c>
      <c r="F108" s="114"/>
      <c r="G108" s="99">
        <f>G109</f>
        <v>2210</v>
      </c>
      <c r="H108" s="99">
        <f t="shared" si="40"/>
        <v>4454.8</v>
      </c>
      <c r="I108" s="99">
        <f t="shared" si="40"/>
        <v>4454.7</v>
      </c>
    </row>
    <row r="109" spans="1:9" ht="59.25" customHeight="1" x14ac:dyDescent="0.25">
      <c r="A109" s="66" t="s">
        <v>129</v>
      </c>
      <c r="B109" s="138" t="s">
        <v>104</v>
      </c>
      <c r="C109" s="89" t="s">
        <v>50</v>
      </c>
      <c r="D109" s="89" t="s">
        <v>57</v>
      </c>
      <c r="E109" s="90" t="s">
        <v>333</v>
      </c>
      <c r="F109" s="65">
        <v>200</v>
      </c>
      <c r="G109" s="95">
        <f>G110</f>
        <v>2210</v>
      </c>
      <c r="H109" s="95">
        <f t="shared" si="40"/>
        <v>4454.8</v>
      </c>
      <c r="I109" s="95">
        <f t="shared" si="40"/>
        <v>4454.7</v>
      </c>
    </row>
    <row r="110" spans="1:9" ht="75.75" customHeight="1" x14ac:dyDescent="0.25">
      <c r="A110" s="110" t="s">
        <v>249</v>
      </c>
      <c r="B110" s="138" t="s">
        <v>104</v>
      </c>
      <c r="C110" s="89" t="s">
        <v>50</v>
      </c>
      <c r="D110" s="89" t="s">
        <v>57</v>
      </c>
      <c r="E110" s="90" t="s">
        <v>333</v>
      </c>
      <c r="F110" s="65">
        <v>240</v>
      </c>
      <c r="G110" s="95">
        <v>2210</v>
      </c>
      <c r="H110" s="96">
        <v>4454.8</v>
      </c>
      <c r="I110" s="96">
        <v>4454.7</v>
      </c>
    </row>
    <row r="111" spans="1:9" ht="30" customHeight="1" x14ac:dyDescent="0.25">
      <c r="A111" s="108" t="s">
        <v>63</v>
      </c>
      <c r="B111" s="138" t="s">
        <v>104</v>
      </c>
      <c r="C111" s="128" t="s">
        <v>50</v>
      </c>
      <c r="D111" s="128">
        <v>12</v>
      </c>
      <c r="E111" s="132"/>
      <c r="F111" s="108"/>
      <c r="G111" s="94">
        <f>G112</f>
        <v>657</v>
      </c>
      <c r="H111" s="94">
        <f t="shared" ref="H111:I114" si="41">H112</f>
        <v>56</v>
      </c>
      <c r="I111" s="94">
        <f t="shared" si="41"/>
        <v>26</v>
      </c>
    </row>
    <row r="112" spans="1:9" ht="108.75" customHeight="1" x14ac:dyDescent="0.25">
      <c r="A112" s="108" t="s">
        <v>252</v>
      </c>
      <c r="B112" s="138" t="s">
        <v>104</v>
      </c>
      <c r="C112" s="128" t="s">
        <v>50</v>
      </c>
      <c r="D112" s="128">
        <v>12</v>
      </c>
      <c r="E112" s="132" t="s">
        <v>253</v>
      </c>
      <c r="F112" s="108"/>
      <c r="G112" s="94">
        <f>G113</f>
        <v>657</v>
      </c>
      <c r="H112" s="94">
        <f t="shared" si="41"/>
        <v>56</v>
      </c>
      <c r="I112" s="94">
        <f t="shared" si="41"/>
        <v>26</v>
      </c>
    </row>
    <row r="113" spans="1:9" ht="80.25" customHeight="1" x14ac:dyDescent="0.25">
      <c r="A113" s="109" t="s">
        <v>297</v>
      </c>
      <c r="B113" s="138" t="s">
        <v>104</v>
      </c>
      <c r="C113" s="129" t="s">
        <v>50</v>
      </c>
      <c r="D113" s="129">
        <v>12</v>
      </c>
      <c r="E113" s="90" t="s">
        <v>334</v>
      </c>
      <c r="F113" s="109"/>
      <c r="G113" s="95">
        <f>G114</f>
        <v>657</v>
      </c>
      <c r="H113" s="95">
        <f t="shared" si="41"/>
        <v>56</v>
      </c>
      <c r="I113" s="95">
        <f t="shared" si="41"/>
        <v>26</v>
      </c>
    </row>
    <row r="114" spans="1:9" ht="59.25" customHeight="1" x14ac:dyDescent="0.25">
      <c r="A114" s="110" t="s">
        <v>90</v>
      </c>
      <c r="B114" s="138" t="s">
        <v>104</v>
      </c>
      <c r="C114" s="89" t="s">
        <v>50</v>
      </c>
      <c r="D114" s="89">
        <v>12</v>
      </c>
      <c r="E114" s="90" t="s">
        <v>334</v>
      </c>
      <c r="F114" s="65">
        <v>200</v>
      </c>
      <c r="G114" s="95">
        <f>G115</f>
        <v>657</v>
      </c>
      <c r="H114" s="95">
        <f t="shared" si="41"/>
        <v>56</v>
      </c>
      <c r="I114" s="95">
        <f t="shared" si="41"/>
        <v>26</v>
      </c>
    </row>
    <row r="115" spans="1:9" ht="80.25" customHeight="1" x14ac:dyDescent="0.25">
      <c r="A115" s="110" t="s">
        <v>249</v>
      </c>
      <c r="B115" s="138" t="s">
        <v>104</v>
      </c>
      <c r="C115" s="89" t="s">
        <v>50</v>
      </c>
      <c r="D115" s="89">
        <v>12</v>
      </c>
      <c r="E115" s="90" t="s">
        <v>334</v>
      </c>
      <c r="F115" s="65">
        <v>240</v>
      </c>
      <c r="G115" s="95">
        <v>657</v>
      </c>
      <c r="H115" s="96">
        <v>56</v>
      </c>
      <c r="I115" s="96">
        <v>26</v>
      </c>
    </row>
    <row r="116" spans="1:9" ht="30" customHeight="1" x14ac:dyDescent="0.25">
      <c r="A116" s="67" t="s">
        <v>95</v>
      </c>
      <c r="B116" s="138" t="s">
        <v>104</v>
      </c>
      <c r="C116" s="104" t="s">
        <v>66</v>
      </c>
      <c r="D116" s="104" t="s">
        <v>105</v>
      </c>
      <c r="E116" s="105"/>
      <c r="F116" s="140"/>
      <c r="G116" s="94">
        <f>G117+G122+G127</f>
        <v>10234</v>
      </c>
      <c r="H116" s="94">
        <f t="shared" ref="H116:I116" si="42">H117+H122+H127</f>
        <v>12220.5</v>
      </c>
      <c r="I116" s="94">
        <f t="shared" si="42"/>
        <v>10299.399999999998</v>
      </c>
    </row>
    <row r="117" spans="1:9" ht="30" customHeight="1" x14ac:dyDescent="0.25">
      <c r="A117" s="108" t="s">
        <v>67</v>
      </c>
      <c r="B117" s="138" t="s">
        <v>104</v>
      </c>
      <c r="C117" s="128" t="s">
        <v>66</v>
      </c>
      <c r="D117" s="128" t="s">
        <v>46</v>
      </c>
      <c r="E117" s="132"/>
      <c r="F117" s="114"/>
      <c r="G117" s="94">
        <f>G118</f>
        <v>939</v>
      </c>
      <c r="H117" s="94">
        <f t="shared" ref="H117:I120" si="43">H118</f>
        <v>830</v>
      </c>
      <c r="I117" s="94">
        <f t="shared" si="43"/>
        <v>828.3</v>
      </c>
    </row>
    <row r="118" spans="1:9" ht="120" customHeight="1" x14ac:dyDescent="0.25">
      <c r="A118" s="108" t="s">
        <v>252</v>
      </c>
      <c r="B118" s="138" t="s">
        <v>104</v>
      </c>
      <c r="C118" s="128" t="s">
        <v>66</v>
      </c>
      <c r="D118" s="128" t="s">
        <v>46</v>
      </c>
      <c r="E118" s="132" t="s">
        <v>264</v>
      </c>
      <c r="F118" s="114"/>
      <c r="G118" s="94">
        <f>G119</f>
        <v>939</v>
      </c>
      <c r="H118" s="94">
        <f t="shared" si="43"/>
        <v>830</v>
      </c>
      <c r="I118" s="94">
        <f t="shared" si="43"/>
        <v>828.3</v>
      </c>
    </row>
    <row r="119" spans="1:9" ht="207" customHeight="1" x14ac:dyDescent="0.25">
      <c r="A119" s="134" t="s">
        <v>298</v>
      </c>
      <c r="B119" s="138" t="s">
        <v>104</v>
      </c>
      <c r="C119" s="129" t="s">
        <v>66</v>
      </c>
      <c r="D119" s="129" t="s">
        <v>46</v>
      </c>
      <c r="E119" s="133" t="s">
        <v>335</v>
      </c>
      <c r="F119" s="117"/>
      <c r="G119" s="94">
        <f>G120</f>
        <v>939</v>
      </c>
      <c r="H119" s="94">
        <f t="shared" si="43"/>
        <v>830</v>
      </c>
      <c r="I119" s="94">
        <f t="shared" si="43"/>
        <v>828.3</v>
      </c>
    </row>
    <row r="120" spans="1:9" ht="30" customHeight="1" x14ac:dyDescent="0.25">
      <c r="A120" s="110" t="s">
        <v>90</v>
      </c>
      <c r="B120" s="138" t="s">
        <v>104</v>
      </c>
      <c r="C120" s="129" t="s">
        <v>66</v>
      </c>
      <c r="D120" s="129" t="s">
        <v>46</v>
      </c>
      <c r="E120" s="90" t="s">
        <v>335</v>
      </c>
      <c r="F120" s="65">
        <v>200</v>
      </c>
      <c r="G120" s="94">
        <f>G121</f>
        <v>939</v>
      </c>
      <c r="H120" s="94">
        <f t="shared" si="43"/>
        <v>830</v>
      </c>
      <c r="I120" s="94">
        <f t="shared" si="43"/>
        <v>828.3</v>
      </c>
    </row>
    <row r="121" spans="1:9" ht="63.75" customHeight="1" x14ac:dyDescent="0.25">
      <c r="A121" s="110" t="s">
        <v>249</v>
      </c>
      <c r="B121" s="138" t="s">
        <v>104</v>
      </c>
      <c r="C121" s="129" t="s">
        <v>66</v>
      </c>
      <c r="D121" s="129" t="s">
        <v>46</v>
      </c>
      <c r="E121" s="90" t="s">
        <v>335</v>
      </c>
      <c r="F121" s="65">
        <v>240</v>
      </c>
      <c r="G121" s="95">
        <v>939</v>
      </c>
      <c r="H121" s="96">
        <v>830</v>
      </c>
      <c r="I121" s="96">
        <v>828.3</v>
      </c>
    </row>
    <row r="122" spans="1:9" ht="30" customHeight="1" x14ac:dyDescent="0.25">
      <c r="A122" s="108" t="s">
        <v>299</v>
      </c>
      <c r="B122" s="138" t="s">
        <v>104</v>
      </c>
      <c r="C122" s="104" t="s">
        <v>66</v>
      </c>
      <c r="D122" s="104" t="s">
        <v>47</v>
      </c>
      <c r="E122" s="105"/>
      <c r="F122" s="140"/>
      <c r="G122" s="100">
        <f>G123</f>
        <v>0</v>
      </c>
      <c r="H122" s="100">
        <f t="shared" ref="H122:I124" si="44">H123</f>
        <v>2566.5</v>
      </c>
      <c r="I122" s="100">
        <f t="shared" si="44"/>
        <v>727.9</v>
      </c>
    </row>
    <row r="123" spans="1:9" ht="135.75" customHeight="1" x14ac:dyDescent="0.25">
      <c r="A123" s="109" t="s">
        <v>371</v>
      </c>
      <c r="B123" s="138" t="s">
        <v>104</v>
      </c>
      <c r="C123" s="129" t="s">
        <v>66</v>
      </c>
      <c r="D123" s="129" t="s">
        <v>47</v>
      </c>
      <c r="E123" s="133" t="s">
        <v>336</v>
      </c>
      <c r="F123" s="117"/>
      <c r="G123" s="99">
        <f>G124</f>
        <v>0</v>
      </c>
      <c r="H123" s="99">
        <f t="shared" si="44"/>
        <v>2566.5</v>
      </c>
      <c r="I123" s="99">
        <f t="shared" si="44"/>
        <v>727.9</v>
      </c>
    </row>
    <row r="124" spans="1:9" ht="41.25" customHeight="1" x14ac:dyDescent="0.25">
      <c r="A124" s="110" t="s">
        <v>90</v>
      </c>
      <c r="B124" s="138" t="s">
        <v>104</v>
      </c>
      <c r="C124" s="89" t="s">
        <v>66</v>
      </c>
      <c r="D124" s="89" t="s">
        <v>47</v>
      </c>
      <c r="E124" s="90" t="s">
        <v>336</v>
      </c>
      <c r="F124" s="65">
        <v>200</v>
      </c>
      <c r="G124" s="95">
        <f>G125</f>
        <v>0</v>
      </c>
      <c r="H124" s="95">
        <f t="shared" si="44"/>
        <v>2566.5</v>
      </c>
      <c r="I124" s="95">
        <f t="shared" si="44"/>
        <v>727.9</v>
      </c>
    </row>
    <row r="125" spans="1:9" ht="68.25" customHeight="1" x14ac:dyDescent="0.25">
      <c r="A125" s="110" t="s">
        <v>249</v>
      </c>
      <c r="B125" s="138" t="s">
        <v>104</v>
      </c>
      <c r="C125" s="89" t="s">
        <v>66</v>
      </c>
      <c r="D125" s="89" t="s">
        <v>47</v>
      </c>
      <c r="E125" s="90" t="s">
        <v>336</v>
      </c>
      <c r="F125" s="65">
        <v>240</v>
      </c>
      <c r="G125" s="95"/>
      <c r="H125" s="96">
        <v>2566.5</v>
      </c>
      <c r="I125" s="96">
        <v>727.9</v>
      </c>
    </row>
    <row r="126" spans="1:9" ht="30" customHeight="1" x14ac:dyDescent="0.25">
      <c r="A126" s="108" t="s">
        <v>69</v>
      </c>
      <c r="B126" s="138" t="s">
        <v>104</v>
      </c>
      <c r="C126" s="104" t="s">
        <v>66</v>
      </c>
      <c r="D126" s="104" t="s">
        <v>48</v>
      </c>
      <c r="E126" s="105"/>
      <c r="F126" s="140"/>
      <c r="G126" s="94">
        <f>G127</f>
        <v>9295</v>
      </c>
      <c r="H126" s="94">
        <f t="shared" ref="H126:I126" si="45">H127</f>
        <v>8824</v>
      </c>
      <c r="I126" s="94">
        <f t="shared" si="45"/>
        <v>8743.1999999999989</v>
      </c>
    </row>
    <row r="127" spans="1:9" ht="79.5" customHeight="1" x14ac:dyDescent="0.25">
      <c r="A127" s="26" t="s">
        <v>272</v>
      </c>
      <c r="B127" s="138" t="s">
        <v>104</v>
      </c>
      <c r="C127" s="128" t="s">
        <v>66</v>
      </c>
      <c r="D127" s="128" t="s">
        <v>48</v>
      </c>
      <c r="E127" s="132" t="s">
        <v>337</v>
      </c>
      <c r="F127" s="114"/>
      <c r="G127" s="94">
        <f>G128+G131+G134+G137+G140+G143+G149+G152+G146</f>
        <v>9295</v>
      </c>
      <c r="H127" s="94">
        <f t="shared" ref="H127:I127" si="46">H128+H131+H134+H137+H140+H143+H149+H152+H146</f>
        <v>8824</v>
      </c>
      <c r="I127" s="94">
        <f t="shared" si="46"/>
        <v>8743.1999999999989</v>
      </c>
    </row>
    <row r="128" spans="1:9" ht="30" customHeight="1" x14ac:dyDescent="0.25">
      <c r="A128" s="109" t="s">
        <v>300</v>
      </c>
      <c r="B128" s="142" t="s">
        <v>104</v>
      </c>
      <c r="C128" s="129" t="s">
        <v>66</v>
      </c>
      <c r="D128" s="129" t="s">
        <v>48</v>
      </c>
      <c r="E128" s="133" t="s">
        <v>368</v>
      </c>
      <c r="F128" s="117"/>
      <c r="G128" s="99">
        <f>G129</f>
        <v>4246</v>
      </c>
      <c r="H128" s="99">
        <f t="shared" ref="H128:I129" si="47">H129</f>
        <v>4212.6000000000004</v>
      </c>
      <c r="I128" s="99">
        <f t="shared" si="47"/>
        <v>4185.3999999999996</v>
      </c>
    </row>
    <row r="129" spans="1:9" ht="48.75" customHeight="1" x14ac:dyDescent="0.25">
      <c r="A129" s="110" t="s">
        <v>129</v>
      </c>
      <c r="B129" s="138" t="s">
        <v>104</v>
      </c>
      <c r="C129" s="89" t="s">
        <v>66</v>
      </c>
      <c r="D129" s="89" t="s">
        <v>48</v>
      </c>
      <c r="E129" s="90" t="s">
        <v>368</v>
      </c>
      <c r="F129" s="65">
        <v>200</v>
      </c>
      <c r="G129" s="95">
        <f>G130</f>
        <v>4246</v>
      </c>
      <c r="H129" s="95">
        <f t="shared" si="47"/>
        <v>4212.6000000000004</v>
      </c>
      <c r="I129" s="95">
        <f t="shared" si="47"/>
        <v>4185.3999999999996</v>
      </c>
    </row>
    <row r="130" spans="1:9" ht="30" customHeight="1" x14ac:dyDescent="0.25">
      <c r="A130" s="110" t="s">
        <v>249</v>
      </c>
      <c r="B130" s="138" t="s">
        <v>104</v>
      </c>
      <c r="C130" s="89" t="s">
        <v>66</v>
      </c>
      <c r="D130" s="89" t="s">
        <v>48</v>
      </c>
      <c r="E130" s="90" t="s">
        <v>368</v>
      </c>
      <c r="F130" s="65">
        <v>240</v>
      </c>
      <c r="G130" s="95">
        <v>4246</v>
      </c>
      <c r="H130" s="96">
        <v>4212.6000000000004</v>
      </c>
      <c r="I130" s="96">
        <v>4185.3999999999996</v>
      </c>
    </row>
    <row r="131" spans="1:9" s="91" customFormat="1" ht="54" customHeight="1" x14ac:dyDescent="0.25">
      <c r="A131" s="109" t="s">
        <v>373</v>
      </c>
      <c r="B131" s="138" t="s">
        <v>104</v>
      </c>
      <c r="C131" s="89" t="s">
        <v>66</v>
      </c>
      <c r="D131" s="89" t="s">
        <v>48</v>
      </c>
      <c r="E131" s="90" t="s">
        <v>372</v>
      </c>
      <c r="F131" s="117"/>
      <c r="G131" s="99">
        <f>G132</f>
        <v>50</v>
      </c>
      <c r="H131" s="99">
        <f t="shared" ref="H131:I132" si="48">H132</f>
        <v>0</v>
      </c>
      <c r="I131" s="99">
        <f t="shared" si="48"/>
        <v>0</v>
      </c>
    </row>
    <row r="132" spans="1:9" ht="30" customHeight="1" x14ac:dyDescent="0.25">
      <c r="A132" s="110" t="s">
        <v>129</v>
      </c>
      <c r="B132" s="138" t="s">
        <v>104</v>
      </c>
      <c r="C132" s="89" t="s">
        <v>66</v>
      </c>
      <c r="D132" s="89" t="s">
        <v>48</v>
      </c>
      <c r="E132" s="90" t="s">
        <v>372</v>
      </c>
      <c r="F132" s="65">
        <v>200</v>
      </c>
      <c r="G132" s="95">
        <f>G133</f>
        <v>50</v>
      </c>
      <c r="H132" s="95">
        <f t="shared" si="48"/>
        <v>0</v>
      </c>
      <c r="I132" s="95">
        <f t="shared" si="48"/>
        <v>0</v>
      </c>
    </row>
    <row r="133" spans="1:9" ht="30" customHeight="1" x14ac:dyDescent="0.25">
      <c r="A133" s="110" t="s">
        <v>249</v>
      </c>
      <c r="B133" s="138" t="s">
        <v>104</v>
      </c>
      <c r="C133" s="89" t="s">
        <v>66</v>
      </c>
      <c r="D133" s="89" t="s">
        <v>48</v>
      </c>
      <c r="E133" s="90" t="s">
        <v>372</v>
      </c>
      <c r="F133" s="65">
        <v>240</v>
      </c>
      <c r="G133" s="95">
        <v>50</v>
      </c>
      <c r="H133" s="95"/>
      <c r="I133" s="95"/>
    </row>
    <row r="134" spans="1:9" ht="30" customHeight="1" x14ac:dyDescent="0.25">
      <c r="A134" s="109" t="s">
        <v>301</v>
      </c>
      <c r="B134" s="142" t="s">
        <v>104</v>
      </c>
      <c r="C134" s="129" t="s">
        <v>66</v>
      </c>
      <c r="D134" s="129" t="s">
        <v>48</v>
      </c>
      <c r="E134" s="133" t="s">
        <v>338</v>
      </c>
      <c r="F134" s="114"/>
      <c r="G134" s="99">
        <f>G135</f>
        <v>100</v>
      </c>
      <c r="H134" s="99">
        <f t="shared" ref="H134:I135" si="49">H135</f>
        <v>629</v>
      </c>
      <c r="I134" s="99">
        <f t="shared" si="49"/>
        <v>629</v>
      </c>
    </row>
    <row r="135" spans="1:9" ht="30" customHeight="1" x14ac:dyDescent="0.25">
      <c r="A135" s="110" t="s">
        <v>129</v>
      </c>
      <c r="B135" s="138" t="s">
        <v>104</v>
      </c>
      <c r="C135" s="89" t="s">
        <v>66</v>
      </c>
      <c r="D135" s="89" t="s">
        <v>48</v>
      </c>
      <c r="E135" s="90" t="s">
        <v>339</v>
      </c>
      <c r="F135" s="65">
        <v>200</v>
      </c>
      <c r="G135" s="95">
        <f>G136</f>
        <v>100</v>
      </c>
      <c r="H135" s="95">
        <f t="shared" si="49"/>
        <v>629</v>
      </c>
      <c r="I135" s="95">
        <f t="shared" si="49"/>
        <v>629</v>
      </c>
    </row>
    <row r="136" spans="1:9" ht="30" customHeight="1" x14ac:dyDescent="0.25">
      <c r="A136" s="110" t="s">
        <v>249</v>
      </c>
      <c r="B136" s="138" t="s">
        <v>104</v>
      </c>
      <c r="C136" s="89" t="s">
        <v>66</v>
      </c>
      <c r="D136" s="89" t="s">
        <v>48</v>
      </c>
      <c r="E136" s="90" t="s">
        <v>339</v>
      </c>
      <c r="F136" s="65">
        <v>240</v>
      </c>
      <c r="G136" s="95">
        <v>100</v>
      </c>
      <c r="H136" s="96">
        <v>629</v>
      </c>
      <c r="I136" s="96">
        <v>629</v>
      </c>
    </row>
    <row r="137" spans="1:9" ht="30" customHeight="1" x14ac:dyDescent="0.25">
      <c r="A137" s="109" t="s">
        <v>302</v>
      </c>
      <c r="B137" s="142" t="s">
        <v>104</v>
      </c>
      <c r="C137" s="129" t="s">
        <v>66</v>
      </c>
      <c r="D137" s="129" t="s">
        <v>48</v>
      </c>
      <c r="E137" s="133" t="s">
        <v>340</v>
      </c>
      <c r="F137" s="114"/>
      <c r="G137" s="99">
        <f>G138</f>
        <v>1088</v>
      </c>
      <c r="H137" s="99">
        <f t="shared" ref="H137:I138" si="50">H138</f>
        <v>630.5</v>
      </c>
      <c r="I137" s="99">
        <f t="shared" si="50"/>
        <v>630.4</v>
      </c>
    </row>
    <row r="138" spans="1:9" ht="30" customHeight="1" x14ac:dyDescent="0.25">
      <c r="A138" s="110" t="s">
        <v>129</v>
      </c>
      <c r="B138" s="138" t="s">
        <v>104</v>
      </c>
      <c r="C138" s="89" t="s">
        <v>66</v>
      </c>
      <c r="D138" s="89" t="s">
        <v>48</v>
      </c>
      <c r="E138" s="90" t="s">
        <v>341</v>
      </c>
      <c r="F138" s="65">
        <v>200</v>
      </c>
      <c r="G138" s="95">
        <f>G139</f>
        <v>1088</v>
      </c>
      <c r="H138" s="95">
        <f t="shared" si="50"/>
        <v>630.5</v>
      </c>
      <c r="I138" s="95">
        <f t="shared" si="50"/>
        <v>630.4</v>
      </c>
    </row>
    <row r="139" spans="1:9" ht="30" customHeight="1" x14ac:dyDescent="0.25">
      <c r="A139" s="110" t="s">
        <v>249</v>
      </c>
      <c r="B139" s="138" t="s">
        <v>104</v>
      </c>
      <c r="C139" s="89" t="s">
        <v>66</v>
      </c>
      <c r="D139" s="89" t="s">
        <v>48</v>
      </c>
      <c r="E139" s="90" t="s">
        <v>341</v>
      </c>
      <c r="F139" s="65">
        <v>240</v>
      </c>
      <c r="G139" s="95">
        <v>1088</v>
      </c>
      <c r="H139" s="96">
        <v>630.5</v>
      </c>
      <c r="I139" s="96">
        <v>630.4</v>
      </c>
    </row>
    <row r="140" spans="1:9" ht="30" customHeight="1" x14ac:dyDescent="0.25">
      <c r="A140" s="109" t="s">
        <v>303</v>
      </c>
      <c r="B140" s="138" t="s">
        <v>104</v>
      </c>
      <c r="C140" s="129" t="s">
        <v>66</v>
      </c>
      <c r="D140" s="129" t="s">
        <v>48</v>
      </c>
      <c r="E140" s="133" t="s">
        <v>342</v>
      </c>
      <c r="F140" s="114"/>
      <c r="G140" s="99">
        <f>G141</f>
        <v>735</v>
      </c>
      <c r="H140" s="99">
        <f t="shared" ref="H140:I141" si="51">H141</f>
        <v>600.5</v>
      </c>
      <c r="I140" s="99">
        <f t="shared" si="51"/>
        <v>600.4</v>
      </c>
    </row>
    <row r="141" spans="1:9" ht="30" customHeight="1" x14ac:dyDescent="0.25">
      <c r="A141" s="110" t="s">
        <v>129</v>
      </c>
      <c r="B141" s="138" t="s">
        <v>104</v>
      </c>
      <c r="C141" s="89" t="s">
        <v>66</v>
      </c>
      <c r="D141" s="89" t="s">
        <v>48</v>
      </c>
      <c r="E141" s="90" t="s">
        <v>343</v>
      </c>
      <c r="F141" s="65">
        <v>200</v>
      </c>
      <c r="G141" s="95">
        <f>G142</f>
        <v>735</v>
      </c>
      <c r="H141" s="95">
        <f t="shared" si="51"/>
        <v>600.5</v>
      </c>
      <c r="I141" s="95">
        <f t="shared" si="51"/>
        <v>600.4</v>
      </c>
    </row>
    <row r="142" spans="1:9" ht="30" customHeight="1" x14ac:dyDescent="0.25">
      <c r="A142" s="110" t="s">
        <v>249</v>
      </c>
      <c r="B142" s="138" t="s">
        <v>104</v>
      </c>
      <c r="C142" s="89" t="s">
        <v>66</v>
      </c>
      <c r="D142" s="89" t="s">
        <v>48</v>
      </c>
      <c r="E142" s="90" t="s">
        <v>343</v>
      </c>
      <c r="F142" s="65">
        <v>240</v>
      </c>
      <c r="G142" s="95">
        <v>735</v>
      </c>
      <c r="H142" s="96">
        <v>600.5</v>
      </c>
      <c r="I142" s="96">
        <v>600.4</v>
      </c>
    </row>
    <row r="143" spans="1:9" ht="30" customHeight="1" x14ac:dyDescent="0.25">
      <c r="A143" s="109" t="s">
        <v>304</v>
      </c>
      <c r="B143" s="138" t="s">
        <v>104</v>
      </c>
      <c r="C143" s="129" t="s">
        <v>66</v>
      </c>
      <c r="D143" s="129" t="s">
        <v>48</v>
      </c>
      <c r="E143" s="133" t="s">
        <v>344</v>
      </c>
      <c r="F143" s="114"/>
      <c r="G143" s="99">
        <f>G144</f>
        <v>600</v>
      </c>
      <c r="H143" s="99">
        <f t="shared" ref="H143:I144" si="52">H144</f>
        <v>595.20000000000005</v>
      </c>
      <c r="I143" s="99">
        <f t="shared" si="52"/>
        <v>595.20000000000005</v>
      </c>
    </row>
    <row r="144" spans="1:9" ht="30" customHeight="1" x14ac:dyDescent="0.25">
      <c r="A144" s="110" t="s">
        <v>129</v>
      </c>
      <c r="B144" s="138" t="s">
        <v>104</v>
      </c>
      <c r="C144" s="89" t="s">
        <v>66</v>
      </c>
      <c r="D144" s="89" t="s">
        <v>48</v>
      </c>
      <c r="E144" s="90" t="s">
        <v>345</v>
      </c>
      <c r="F144" s="65">
        <v>200</v>
      </c>
      <c r="G144" s="95">
        <f>G145</f>
        <v>600</v>
      </c>
      <c r="H144" s="95">
        <f t="shared" si="52"/>
        <v>595.20000000000005</v>
      </c>
      <c r="I144" s="95">
        <f t="shared" si="52"/>
        <v>595.20000000000005</v>
      </c>
    </row>
    <row r="145" spans="1:9" ht="30" customHeight="1" x14ac:dyDescent="0.25">
      <c r="A145" s="110" t="s">
        <v>249</v>
      </c>
      <c r="B145" s="138" t="s">
        <v>104</v>
      </c>
      <c r="C145" s="89" t="s">
        <v>66</v>
      </c>
      <c r="D145" s="89" t="s">
        <v>48</v>
      </c>
      <c r="E145" s="90" t="s">
        <v>345</v>
      </c>
      <c r="F145" s="65">
        <v>240</v>
      </c>
      <c r="G145" s="95">
        <v>600</v>
      </c>
      <c r="H145" s="96">
        <v>595.20000000000005</v>
      </c>
      <c r="I145" s="96">
        <v>595.20000000000005</v>
      </c>
    </row>
    <row r="146" spans="1:9" ht="30" customHeight="1" x14ac:dyDescent="0.25">
      <c r="A146" s="109" t="s">
        <v>374</v>
      </c>
      <c r="B146" s="142" t="s">
        <v>104</v>
      </c>
      <c r="C146" s="129" t="s">
        <v>66</v>
      </c>
      <c r="D146" s="129" t="s">
        <v>48</v>
      </c>
      <c r="E146" s="133" t="s">
        <v>375</v>
      </c>
      <c r="F146" s="117"/>
      <c r="G146" s="99">
        <f>G147</f>
        <v>363</v>
      </c>
      <c r="H146" s="99">
        <f t="shared" ref="H146:I147" si="53">H147</f>
        <v>0</v>
      </c>
      <c r="I146" s="99">
        <f t="shared" si="53"/>
        <v>0</v>
      </c>
    </row>
    <row r="147" spans="1:9" ht="30" customHeight="1" x14ac:dyDescent="0.25">
      <c r="A147" s="110" t="s">
        <v>129</v>
      </c>
      <c r="B147" s="138" t="s">
        <v>104</v>
      </c>
      <c r="C147" s="89" t="s">
        <v>66</v>
      </c>
      <c r="D147" s="89" t="s">
        <v>48</v>
      </c>
      <c r="E147" s="133" t="s">
        <v>375</v>
      </c>
      <c r="F147" s="65">
        <v>200</v>
      </c>
      <c r="G147" s="95">
        <f>G148</f>
        <v>363</v>
      </c>
      <c r="H147" s="95">
        <f t="shared" si="53"/>
        <v>0</v>
      </c>
      <c r="I147" s="95">
        <f t="shared" si="53"/>
        <v>0</v>
      </c>
    </row>
    <row r="148" spans="1:9" ht="30" customHeight="1" x14ac:dyDescent="0.25">
      <c r="A148" s="110" t="s">
        <v>249</v>
      </c>
      <c r="B148" s="138" t="s">
        <v>104</v>
      </c>
      <c r="C148" s="89" t="s">
        <v>66</v>
      </c>
      <c r="D148" s="89" t="s">
        <v>48</v>
      </c>
      <c r="E148" s="133" t="s">
        <v>375</v>
      </c>
      <c r="F148" s="65">
        <v>240</v>
      </c>
      <c r="G148" s="95">
        <v>363</v>
      </c>
      <c r="H148" s="95"/>
      <c r="I148" s="95"/>
    </row>
    <row r="149" spans="1:9" ht="30" customHeight="1" x14ac:dyDescent="0.25">
      <c r="A149" s="109" t="s">
        <v>305</v>
      </c>
      <c r="B149" s="138" t="s">
        <v>104</v>
      </c>
      <c r="C149" s="129" t="s">
        <v>66</v>
      </c>
      <c r="D149" s="129" t="s">
        <v>48</v>
      </c>
      <c r="E149" s="133" t="s">
        <v>346</v>
      </c>
      <c r="F149" s="114"/>
      <c r="G149" s="99">
        <f>G150</f>
        <v>500</v>
      </c>
      <c r="H149" s="99">
        <f t="shared" ref="H149:I150" si="54">H150</f>
        <v>474.8</v>
      </c>
      <c r="I149" s="99">
        <f t="shared" si="54"/>
        <v>467.8</v>
      </c>
    </row>
    <row r="150" spans="1:9" ht="30" customHeight="1" x14ac:dyDescent="0.25">
      <c r="A150" s="110" t="s">
        <v>129</v>
      </c>
      <c r="B150" s="138" t="s">
        <v>104</v>
      </c>
      <c r="C150" s="89" t="s">
        <v>66</v>
      </c>
      <c r="D150" s="89" t="s">
        <v>48</v>
      </c>
      <c r="E150" s="90" t="s">
        <v>347</v>
      </c>
      <c r="F150" s="65">
        <v>200</v>
      </c>
      <c r="G150" s="95">
        <f>G151</f>
        <v>500</v>
      </c>
      <c r="H150" s="95">
        <f t="shared" si="54"/>
        <v>474.8</v>
      </c>
      <c r="I150" s="95">
        <f t="shared" si="54"/>
        <v>467.8</v>
      </c>
    </row>
    <row r="151" spans="1:9" ht="30" customHeight="1" x14ac:dyDescent="0.25">
      <c r="A151" s="110" t="s">
        <v>249</v>
      </c>
      <c r="B151" s="138" t="s">
        <v>104</v>
      </c>
      <c r="C151" s="89" t="s">
        <v>66</v>
      </c>
      <c r="D151" s="89" t="s">
        <v>48</v>
      </c>
      <c r="E151" s="90" t="s">
        <v>347</v>
      </c>
      <c r="F151" s="65">
        <v>240</v>
      </c>
      <c r="G151" s="95">
        <v>500</v>
      </c>
      <c r="H151" s="96">
        <v>474.8</v>
      </c>
      <c r="I151" s="96">
        <v>467.8</v>
      </c>
    </row>
    <row r="152" spans="1:9" ht="30" customHeight="1" x14ac:dyDescent="0.25">
      <c r="A152" s="109" t="s">
        <v>306</v>
      </c>
      <c r="B152" s="138" t="s">
        <v>104</v>
      </c>
      <c r="C152" s="129" t="s">
        <v>66</v>
      </c>
      <c r="D152" s="129" t="s">
        <v>48</v>
      </c>
      <c r="E152" s="133" t="s">
        <v>348</v>
      </c>
      <c r="F152" s="114"/>
      <c r="G152" s="99">
        <f>G153</f>
        <v>1613</v>
      </c>
      <c r="H152" s="99">
        <f t="shared" ref="H152:I153" si="55">H153</f>
        <v>1681.4</v>
      </c>
      <c r="I152" s="99">
        <f t="shared" si="55"/>
        <v>1635</v>
      </c>
    </row>
    <row r="153" spans="1:9" ht="30" customHeight="1" x14ac:dyDescent="0.25">
      <c r="A153" s="110" t="s">
        <v>129</v>
      </c>
      <c r="B153" s="138" t="s">
        <v>104</v>
      </c>
      <c r="C153" s="89" t="s">
        <v>66</v>
      </c>
      <c r="D153" s="89" t="s">
        <v>48</v>
      </c>
      <c r="E153" s="90" t="s">
        <v>349</v>
      </c>
      <c r="F153" s="65">
        <v>200</v>
      </c>
      <c r="G153" s="95">
        <f>G154</f>
        <v>1613</v>
      </c>
      <c r="H153" s="95">
        <f t="shared" si="55"/>
        <v>1681.4</v>
      </c>
      <c r="I153" s="95">
        <f t="shared" si="55"/>
        <v>1635</v>
      </c>
    </row>
    <row r="154" spans="1:9" ht="30" customHeight="1" x14ac:dyDescent="0.25">
      <c r="A154" s="110" t="s">
        <v>249</v>
      </c>
      <c r="B154" s="138" t="s">
        <v>104</v>
      </c>
      <c r="C154" s="89" t="s">
        <v>66</v>
      </c>
      <c r="D154" s="89" t="s">
        <v>48</v>
      </c>
      <c r="E154" s="90" t="s">
        <v>349</v>
      </c>
      <c r="F154" s="65">
        <v>240</v>
      </c>
      <c r="G154" s="95">
        <v>1613</v>
      </c>
      <c r="H154" s="96">
        <v>1681.4</v>
      </c>
      <c r="I154" s="96">
        <v>1635</v>
      </c>
    </row>
    <row r="155" spans="1:9" ht="15.75" customHeight="1" x14ac:dyDescent="0.25">
      <c r="A155" s="67" t="s">
        <v>96</v>
      </c>
      <c r="B155" s="138" t="s">
        <v>104</v>
      </c>
      <c r="C155" s="104" t="s">
        <v>51</v>
      </c>
      <c r="D155" s="104" t="s">
        <v>105</v>
      </c>
      <c r="E155" s="105"/>
      <c r="F155" s="140"/>
      <c r="G155" s="94">
        <f>G156</f>
        <v>119</v>
      </c>
      <c r="H155" s="94">
        <f t="shared" ref="H155:I159" si="56">H156</f>
        <v>1156.9000000000001</v>
      </c>
      <c r="I155" s="94">
        <f t="shared" si="56"/>
        <v>1156.9000000000001</v>
      </c>
    </row>
    <row r="156" spans="1:9" ht="30" customHeight="1" x14ac:dyDescent="0.25">
      <c r="A156" s="108" t="s">
        <v>71</v>
      </c>
      <c r="B156" s="138" t="s">
        <v>104</v>
      </c>
      <c r="C156" s="104" t="s">
        <v>51</v>
      </c>
      <c r="D156" s="104" t="s">
        <v>51</v>
      </c>
      <c r="E156" s="105"/>
      <c r="F156" s="140"/>
      <c r="G156" s="94">
        <f>G157</f>
        <v>119</v>
      </c>
      <c r="H156" s="94">
        <f t="shared" si="56"/>
        <v>1156.9000000000001</v>
      </c>
      <c r="I156" s="94">
        <f t="shared" si="56"/>
        <v>1156.9000000000001</v>
      </c>
    </row>
    <row r="157" spans="1:9" ht="30" customHeight="1" x14ac:dyDescent="0.25">
      <c r="A157" s="108" t="s">
        <v>307</v>
      </c>
      <c r="B157" s="138" t="s">
        <v>104</v>
      </c>
      <c r="C157" s="128" t="s">
        <v>51</v>
      </c>
      <c r="D157" s="128" t="s">
        <v>51</v>
      </c>
      <c r="E157" s="132" t="s">
        <v>350</v>
      </c>
      <c r="F157" s="114"/>
      <c r="G157" s="94">
        <f>G158+G163</f>
        <v>119</v>
      </c>
      <c r="H157" s="94">
        <f t="shared" ref="H157:I157" si="57">H158+H163</f>
        <v>1156.9000000000001</v>
      </c>
      <c r="I157" s="94">
        <f t="shared" si="57"/>
        <v>1156.9000000000001</v>
      </c>
    </row>
    <row r="158" spans="1:9" ht="30" customHeight="1" x14ac:dyDescent="0.25">
      <c r="A158" s="109" t="s">
        <v>308</v>
      </c>
      <c r="B158" s="138" t="s">
        <v>104</v>
      </c>
      <c r="C158" s="129" t="s">
        <v>51</v>
      </c>
      <c r="D158" s="129" t="s">
        <v>51</v>
      </c>
      <c r="E158" s="133" t="s">
        <v>351</v>
      </c>
      <c r="F158" s="117"/>
      <c r="G158" s="94">
        <f>G159</f>
        <v>119</v>
      </c>
      <c r="H158" s="94">
        <f>H159+H161</f>
        <v>1037.9000000000001</v>
      </c>
      <c r="I158" s="94">
        <f>I159+I161</f>
        <v>1037.9000000000001</v>
      </c>
    </row>
    <row r="159" spans="1:9" ht="142.5" customHeight="1" x14ac:dyDescent="0.25">
      <c r="A159" s="110" t="s">
        <v>128</v>
      </c>
      <c r="B159" s="138" t="s">
        <v>104</v>
      </c>
      <c r="C159" s="89" t="s">
        <v>51</v>
      </c>
      <c r="D159" s="89" t="s">
        <v>51</v>
      </c>
      <c r="E159" s="90" t="s">
        <v>351</v>
      </c>
      <c r="F159" s="65">
        <v>100</v>
      </c>
      <c r="G159" s="95">
        <f>G160</f>
        <v>119</v>
      </c>
      <c r="H159" s="95">
        <f t="shared" si="56"/>
        <v>958.9</v>
      </c>
      <c r="I159" s="95">
        <f t="shared" si="56"/>
        <v>958.9</v>
      </c>
    </row>
    <row r="160" spans="1:9" ht="54" customHeight="1" x14ac:dyDescent="0.25">
      <c r="A160" s="110" t="s">
        <v>244</v>
      </c>
      <c r="B160" s="138" t="s">
        <v>104</v>
      </c>
      <c r="C160" s="89" t="s">
        <v>51</v>
      </c>
      <c r="D160" s="89" t="s">
        <v>51</v>
      </c>
      <c r="E160" s="90" t="s">
        <v>351</v>
      </c>
      <c r="F160" s="65">
        <v>120</v>
      </c>
      <c r="G160" s="95">
        <v>119</v>
      </c>
      <c r="H160" s="95">
        <v>958.9</v>
      </c>
      <c r="I160" s="95">
        <v>958.9</v>
      </c>
    </row>
    <row r="161" spans="1:9" ht="63" customHeight="1" x14ac:dyDescent="0.25">
      <c r="A161" s="110" t="s">
        <v>129</v>
      </c>
      <c r="B161" s="138" t="s">
        <v>104</v>
      </c>
      <c r="C161" s="89" t="s">
        <v>51</v>
      </c>
      <c r="D161" s="89" t="s">
        <v>51</v>
      </c>
      <c r="E161" s="90" t="s">
        <v>351</v>
      </c>
      <c r="F161" s="65">
        <v>200</v>
      </c>
      <c r="G161" s="95">
        <f>G162</f>
        <v>0</v>
      </c>
      <c r="H161" s="95">
        <f t="shared" ref="H161:I161" si="58">H162</f>
        <v>79</v>
      </c>
      <c r="I161" s="95">
        <f t="shared" si="58"/>
        <v>79</v>
      </c>
    </row>
    <row r="162" spans="1:9" ht="78" customHeight="1" x14ac:dyDescent="0.25">
      <c r="A162" s="110" t="s">
        <v>249</v>
      </c>
      <c r="B162" s="138" t="s">
        <v>104</v>
      </c>
      <c r="C162" s="89" t="s">
        <v>51</v>
      </c>
      <c r="D162" s="89" t="s">
        <v>51</v>
      </c>
      <c r="E162" s="90" t="s">
        <v>351</v>
      </c>
      <c r="F162" s="65">
        <v>240</v>
      </c>
      <c r="G162" s="95"/>
      <c r="H162" s="95">
        <v>79</v>
      </c>
      <c r="I162" s="95">
        <v>79</v>
      </c>
    </row>
    <row r="163" spans="1:9" ht="105" customHeight="1" x14ac:dyDescent="0.25">
      <c r="A163" s="110" t="s">
        <v>309</v>
      </c>
      <c r="B163" s="138" t="s">
        <v>104</v>
      </c>
      <c r="C163" s="89" t="s">
        <v>51</v>
      </c>
      <c r="D163" s="89" t="s">
        <v>51</v>
      </c>
      <c r="E163" s="90" t="s">
        <v>369</v>
      </c>
      <c r="F163" s="65"/>
      <c r="G163" s="95">
        <f>G164</f>
        <v>0</v>
      </c>
      <c r="H163" s="95">
        <f t="shared" ref="H163:I164" si="59">H164</f>
        <v>119</v>
      </c>
      <c r="I163" s="95">
        <f t="shared" si="59"/>
        <v>119</v>
      </c>
    </row>
    <row r="164" spans="1:9" ht="46.5" customHeight="1" x14ac:dyDescent="0.25">
      <c r="A164" s="110" t="s">
        <v>131</v>
      </c>
      <c r="B164" s="138" t="s">
        <v>104</v>
      </c>
      <c r="C164" s="89" t="s">
        <v>51</v>
      </c>
      <c r="D164" s="89" t="s">
        <v>51</v>
      </c>
      <c r="E164" s="90" t="s">
        <v>369</v>
      </c>
      <c r="F164" s="65">
        <v>500</v>
      </c>
      <c r="G164" s="95">
        <f>G165</f>
        <v>0</v>
      </c>
      <c r="H164" s="95">
        <f t="shared" si="59"/>
        <v>119</v>
      </c>
      <c r="I164" s="95">
        <f t="shared" si="59"/>
        <v>119</v>
      </c>
    </row>
    <row r="165" spans="1:9" ht="25.5" customHeight="1" x14ac:dyDescent="0.25">
      <c r="A165" s="25" t="s">
        <v>310</v>
      </c>
      <c r="B165" s="138" t="s">
        <v>104</v>
      </c>
      <c r="C165" s="89" t="s">
        <v>51</v>
      </c>
      <c r="D165" s="89" t="s">
        <v>51</v>
      </c>
      <c r="E165" s="90" t="s">
        <v>370</v>
      </c>
      <c r="F165" s="65">
        <v>520</v>
      </c>
      <c r="G165" s="95"/>
      <c r="H165" s="98">
        <v>119</v>
      </c>
      <c r="I165" s="95">
        <v>119</v>
      </c>
    </row>
    <row r="166" spans="1:9" ht="32.25" customHeight="1" x14ac:dyDescent="0.25">
      <c r="A166" s="67" t="s">
        <v>97</v>
      </c>
      <c r="B166" s="143" t="s">
        <v>104</v>
      </c>
      <c r="C166" s="104" t="s">
        <v>61</v>
      </c>
      <c r="D166" s="104" t="s">
        <v>105</v>
      </c>
      <c r="E166" s="105"/>
      <c r="F166" s="140"/>
      <c r="G166" s="94">
        <f>G167</f>
        <v>17738.7</v>
      </c>
      <c r="H166" s="94">
        <f t="shared" ref="H166:I167" si="60">H167</f>
        <v>18283.5</v>
      </c>
      <c r="I166" s="94">
        <f t="shared" si="60"/>
        <v>18283.5</v>
      </c>
    </row>
    <row r="167" spans="1:9" ht="27" customHeight="1" x14ac:dyDescent="0.25">
      <c r="A167" s="108" t="s">
        <v>73</v>
      </c>
      <c r="B167" s="143" t="s">
        <v>104</v>
      </c>
      <c r="C167" s="104" t="s">
        <v>61</v>
      </c>
      <c r="D167" s="104" t="s">
        <v>46</v>
      </c>
      <c r="E167" s="105"/>
      <c r="F167" s="140"/>
      <c r="G167" s="100">
        <f>G168</f>
        <v>17738.7</v>
      </c>
      <c r="H167" s="100">
        <f t="shared" si="60"/>
        <v>18283.5</v>
      </c>
      <c r="I167" s="100">
        <f t="shared" si="60"/>
        <v>18283.5</v>
      </c>
    </row>
    <row r="168" spans="1:9" ht="82.5" customHeight="1" x14ac:dyDescent="0.25">
      <c r="A168" s="108" t="s">
        <v>311</v>
      </c>
      <c r="B168" s="138" t="s">
        <v>104</v>
      </c>
      <c r="C168" s="128" t="s">
        <v>61</v>
      </c>
      <c r="D168" s="128" t="s">
        <v>46</v>
      </c>
      <c r="E168" s="132" t="s">
        <v>352</v>
      </c>
      <c r="F168" s="114"/>
      <c r="G168" s="95">
        <f>G169+G172+G175+G178</f>
        <v>17738.7</v>
      </c>
      <c r="H168" s="95">
        <f t="shared" ref="H168:I168" si="61">H169+H172+H175+H178</f>
        <v>18283.5</v>
      </c>
      <c r="I168" s="95">
        <f t="shared" si="61"/>
        <v>18283.5</v>
      </c>
    </row>
    <row r="169" spans="1:9" ht="82.5" customHeight="1" x14ac:dyDescent="0.25">
      <c r="A169" s="109" t="s">
        <v>312</v>
      </c>
      <c r="B169" s="138" t="s">
        <v>104</v>
      </c>
      <c r="C169" s="89" t="s">
        <v>61</v>
      </c>
      <c r="D169" s="89" t="s">
        <v>46</v>
      </c>
      <c r="E169" s="90" t="s">
        <v>353</v>
      </c>
      <c r="F169" s="114"/>
      <c r="G169" s="95">
        <f>G170</f>
        <v>0</v>
      </c>
      <c r="H169" s="95">
        <f t="shared" ref="H169:I170" si="62">H170</f>
        <v>300</v>
      </c>
      <c r="I169" s="95">
        <f t="shared" si="62"/>
        <v>300</v>
      </c>
    </row>
    <row r="170" spans="1:9" ht="76.5" customHeight="1" x14ac:dyDescent="0.25">
      <c r="A170" s="110" t="s">
        <v>133</v>
      </c>
      <c r="B170" s="138" t="s">
        <v>104</v>
      </c>
      <c r="C170" s="89" t="s">
        <v>61</v>
      </c>
      <c r="D170" s="89" t="s">
        <v>46</v>
      </c>
      <c r="E170" s="90" t="s">
        <v>353</v>
      </c>
      <c r="F170" s="65">
        <v>600</v>
      </c>
      <c r="G170" s="95">
        <f>G171</f>
        <v>0</v>
      </c>
      <c r="H170" s="95">
        <f t="shared" si="62"/>
        <v>300</v>
      </c>
      <c r="I170" s="95">
        <f t="shared" si="62"/>
        <v>300</v>
      </c>
    </row>
    <row r="171" spans="1:9" ht="49.5" customHeight="1" x14ac:dyDescent="0.25">
      <c r="A171" s="110" t="s">
        <v>313</v>
      </c>
      <c r="B171" s="138" t="s">
        <v>104</v>
      </c>
      <c r="C171" s="89" t="s">
        <v>61</v>
      </c>
      <c r="D171" s="89" t="s">
        <v>46</v>
      </c>
      <c r="E171" s="90" t="s">
        <v>353</v>
      </c>
      <c r="F171" s="65">
        <v>620</v>
      </c>
      <c r="G171" s="95"/>
      <c r="H171" s="98">
        <v>300</v>
      </c>
      <c r="I171" s="95">
        <v>300</v>
      </c>
    </row>
    <row r="172" spans="1:9" ht="72" customHeight="1" x14ac:dyDescent="0.25">
      <c r="A172" s="109" t="s">
        <v>314</v>
      </c>
      <c r="B172" s="138" t="s">
        <v>104</v>
      </c>
      <c r="C172" s="129" t="s">
        <v>61</v>
      </c>
      <c r="D172" s="129" t="s">
        <v>46</v>
      </c>
      <c r="E172" s="133" t="s">
        <v>354</v>
      </c>
      <c r="F172" s="114"/>
      <c r="G172" s="94">
        <f>G173</f>
        <v>17738.7</v>
      </c>
      <c r="H172" s="94">
        <f t="shared" ref="H172:I172" si="63">H173</f>
        <v>17833.5</v>
      </c>
      <c r="I172" s="94">
        <f t="shared" si="63"/>
        <v>17833.5</v>
      </c>
    </row>
    <row r="173" spans="1:9" ht="80.25" customHeight="1" x14ac:dyDescent="0.25">
      <c r="A173" s="110" t="s">
        <v>133</v>
      </c>
      <c r="B173" s="138" t="s">
        <v>104</v>
      </c>
      <c r="C173" s="89" t="s">
        <v>61</v>
      </c>
      <c r="D173" s="89" t="s">
        <v>46</v>
      </c>
      <c r="E173" s="90" t="s">
        <v>355</v>
      </c>
      <c r="F173" s="65">
        <v>600</v>
      </c>
      <c r="G173" s="100">
        <f>G174</f>
        <v>17738.7</v>
      </c>
      <c r="H173" s="100">
        <f t="shared" ref="H173:I173" si="64">H174</f>
        <v>17833.5</v>
      </c>
      <c r="I173" s="100">
        <f t="shared" si="64"/>
        <v>17833.5</v>
      </c>
    </row>
    <row r="174" spans="1:9" ht="40.5" customHeight="1" x14ac:dyDescent="0.25">
      <c r="A174" s="110" t="s">
        <v>313</v>
      </c>
      <c r="B174" s="138" t="s">
        <v>104</v>
      </c>
      <c r="C174" s="89" t="s">
        <v>61</v>
      </c>
      <c r="D174" s="89" t="s">
        <v>46</v>
      </c>
      <c r="E174" s="90" t="s">
        <v>355</v>
      </c>
      <c r="F174" s="65">
        <v>620</v>
      </c>
      <c r="G174" s="95">
        <v>17738.7</v>
      </c>
      <c r="H174" s="96">
        <v>17833.5</v>
      </c>
      <c r="I174" s="96">
        <v>17833.5</v>
      </c>
    </row>
    <row r="175" spans="1:9" ht="52.5" customHeight="1" x14ac:dyDescent="0.25">
      <c r="A175" s="109" t="s">
        <v>315</v>
      </c>
      <c r="B175" s="138" t="s">
        <v>104</v>
      </c>
      <c r="C175" s="129" t="s">
        <v>61</v>
      </c>
      <c r="D175" s="129" t="s">
        <v>46</v>
      </c>
      <c r="E175" s="133" t="s">
        <v>356</v>
      </c>
      <c r="F175" s="114"/>
      <c r="G175" s="95">
        <f>G176</f>
        <v>0</v>
      </c>
      <c r="H175" s="95">
        <f t="shared" ref="H175:I175" si="65">H176</f>
        <v>100</v>
      </c>
      <c r="I175" s="95">
        <f t="shared" si="65"/>
        <v>100</v>
      </c>
    </row>
    <row r="176" spans="1:9" ht="81.75" customHeight="1" x14ac:dyDescent="0.25">
      <c r="A176" s="110" t="s">
        <v>133</v>
      </c>
      <c r="B176" s="138" t="s">
        <v>104</v>
      </c>
      <c r="C176" s="89" t="s">
        <v>61</v>
      </c>
      <c r="D176" s="89" t="s">
        <v>46</v>
      </c>
      <c r="E176" s="90" t="s">
        <v>356</v>
      </c>
      <c r="F176" s="65">
        <v>600</v>
      </c>
      <c r="G176" s="95">
        <f>G177</f>
        <v>0</v>
      </c>
      <c r="H176" s="95">
        <f t="shared" ref="H176:I176" si="66">H177</f>
        <v>100</v>
      </c>
      <c r="I176" s="95">
        <f t="shared" si="66"/>
        <v>100</v>
      </c>
    </row>
    <row r="177" spans="1:9" ht="47.25" customHeight="1" x14ac:dyDescent="0.25">
      <c r="A177" s="110" t="s">
        <v>313</v>
      </c>
      <c r="B177" s="138" t="s">
        <v>104</v>
      </c>
      <c r="C177" s="89" t="s">
        <v>61</v>
      </c>
      <c r="D177" s="89" t="s">
        <v>46</v>
      </c>
      <c r="E177" s="90" t="s">
        <v>356</v>
      </c>
      <c r="F177" s="65">
        <v>620</v>
      </c>
      <c r="G177" s="95"/>
      <c r="H177" s="96">
        <v>100</v>
      </c>
      <c r="I177" s="96">
        <v>100</v>
      </c>
    </row>
    <row r="178" spans="1:9" ht="54.75" customHeight="1" x14ac:dyDescent="0.25">
      <c r="A178" s="109" t="s">
        <v>316</v>
      </c>
      <c r="B178" s="138" t="s">
        <v>104</v>
      </c>
      <c r="C178" s="129" t="s">
        <v>61</v>
      </c>
      <c r="D178" s="129" t="s">
        <v>46</v>
      </c>
      <c r="E178" s="133" t="s">
        <v>357</v>
      </c>
      <c r="F178" s="117"/>
      <c r="G178" s="95">
        <f>G179</f>
        <v>0</v>
      </c>
      <c r="H178" s="95">
        <f t="shared" ref="H178:I178" si="67">H179</f>
        <v>50</v>
      </c>
      <c r="I178" s="95">
        <f t="shared" si="67"/>
        <v>50</v>
      </c>
    </row>
    <row r="179" spans="1:9" ht="69.75" customHeight="1" x14ac:dyDescent="0.25">
      <c r="A179" s="110" t="s">
        <v>133</v>
      </c>
      <c r="B179" s="138" t="s">
        <v>104</v>
      </c>
      <c r="C179" s="89" t="s">
        <v>61</v>
      </c>
      <c r="D179" s="89" t="s">
        <v>46</v>
      </c>
      <c r="E179" s="90" t="s">
        <v>358</v>
      </c>
      <c r="F179" s="65">
        <v>600</v>
      </c>
      <c r="G179" s="95">
        <f>G180</f>
        <v>0</v>
      </c>
      <c r="H179" s="95">
        <f t="shared" ref="H179:I179" si="68">H180</f>
        <v>50</v>
      </c>
      <c r="I179" s="95">
        <f t="shared" si="68"/>
        <v>50</v>
      </c>
    </row>
    <row r="180" spans="1:9" ht="36.75" customHeight="1" x14ac:dyDescent="0.25">
      <c r="A180" s="110" t="s">
        <v>313</v>
      </c>
      <c r="B180" s="138" t="s">
        <v>104</v>
      </c>
      <c r="C180" s="89" t="s">
        <v>61</v>
      </c>
      <c r="D180" s="89" t="s">
        <v>46</v>
      </c>
      <c r="E180" s="90" t="s">
        <v>358</v>
      </c>
      <c r="F180" s="65">
        <v>620</v>
      </c>
      <c r="G180" s="95"/>
      <c r="H180" s="96">
        <v>50</v>
      </c>
      <c r="I180" s="96">
        <v>50</v>
      </c>
    </row>
    <row r="181" spans="1:9" ht="24" customHeight="1" x14ac:dyDescent="0.25">
      <c r="A181" s="67" t="s">
        <v>98</v>
      </c>
      <c r="B181" s="138" t="s">
        <v>104</v>
      </c>
      <c r="C181" s="104">
        <v>10</v>
      </c>
      <c r="D181" s="104" t="s">
        <v>105</v>
      </c>
      <c r="E181" s="105"/>
      <c r="F181" s="140"/>
      <c r="G181" s="94">
        <f>G182+G187</f>
        <v>240</v>
      </c>
      <c r="H181" s="94">
        <f t="shared" ref="H181:I181" si="69">H182+H187</f>
        <v>350</v>
      </c>
      <c r="I181" s="94">
        <f t="shared" si="69"/>
        <v>350</v>
      </c>
    </row>
    <row r="182" spans="1:9" ht="34.5" customHeight="1" x14ac:dyDescent="0.25">
      <c r="A182" s="108" t="s">
        <v>75</v>
      </c>
      <c r="B182" s="138" t="s">
        <v>104</v>
      </c>
      <c r="C182" s="128">
        <v>10</v>
      </c>
      <c r="D182" s="128" t="s">
        <v>46</v>
      </c>
      <c r="E182" s="132"/>
      <c r="F182" s="114"/>
      <c r="G182" s="100">
        <f>G183</f>
        <v>240</v>
      </c>
      <c r="H182" s="100">
        <f t="shared" ref="H182:I185" si="70">H183</f>
        <v>300</v>
      </c>
      <c r="I182" s="100">
        <f t="shared" si="70"/>
        <v>300</v>
      </c>
    </row>
    <row r="183" spans="1:9" ht="90" customHeight="1" x14ac:dyDescent="0.25">
      <c r="A183" s="26" t="s">
        <v>242</v>
      </c>
      <c r="B183" s="138" t="s">
        <v>104</v>
      </c>
      <c r="C183" s="128">
        <v>10</v>
      </c>
      <c r="D183" s="128" t="s">
        <v>46</v>
      </c>
      <c r="E183" s="132" t="s">
        <v>246</v>
      </c>
      <c r="F183" s="114"/>
      <c r="G183" s="100">
        <f>G184</f>
        <v>240</v>
      </c>
      <c r="H183" s="100">
        <f t="shared" si="70"/>
        <v>300</v>
      </c>
      <c r="I183" s="100">
        <f t="shared" si="70"/>
        <v>300</v>
      </c>
    </row>
    <row r="184" spans="1:9" ht="110.25" x14ac:dyDescent="0.25">
      <c r="A184" s="84" t="s">
        <v>317</v>
      </c>
      <c r="B184" s="138" t="s">
        <v>104</v>
      </c>
      <c r="C184" s="129">
        <v>10</v>
      </c>
      <c r="D184" s="129" t="s">
        <v>46</v>
      </c>
      <c r="E184" s="133" t="s">
        <v>359</v>
      </c>
      <c r="F184" s="117"/>
      <c r="G184" s="95">
        <f>G185</f>
        <v>240</v>
      </c>
      <c r="H184" s="95">
        <f t="shared" si="70"/>
        <v>300</v>
      </c>
      <c r="I184" s="95">
        <f t="shared" si="70"/>
        <v>300</v>
      </c>
    </row>
    <row r="185" spans="1:9" ht="31.5" x14ac:dyDescent="0.25">
      <c r="A185" s="110" t="s">
        <v>134</v>
      </c>
      <c r="B185" s="138" t="s">
        <v>104</v>
      </c>
      <c r="C185" s="89">
        <v>10</v>
      </c>
      <c r="D185" s="89" t="s">
        <v>46</v>
      </c>
      <c r="E185" s="90" t="s">
        <v>360</v>
      </c>
      <c r="F185" s="65">
        <v>300</v>
      </c>
      <c r="G185" s="144">
        <f>G186</f>
        <v>240</v>
      </c>
      <c r="H185" s="144">
        <f t="shared" si="70"/>
        <v>300</v>
      </c>
      <c r="I185" s="144">
        <f t="shared" si="70"/>
        <v>300</v>
      </c>
    </row>
    <row r="186" spans="1:9" ht="47.25" x14ac:dyDescent="0.25">
      <c r="A186" s="110" t="s">
        <v>318</v>
      </c>
      <c r="B186" s="138" t="s">
        <v>104</v>
      </c>
      <c r="C186" s="89">
        <v>10</v>
      </c>
      <c r="D186" s="89" t="s">
        <v>46</v>
      </c>
      <c r="E186" s="90" t="s">
        <v>360</v>
      </c>
      <c r="F186" s="65">
        <v>320</v>
      </c>
      <c r="G186" s="144">
        <v>240</v>
      </c>
      <c r="H186" s="144">
        <v>300</v>
      </c>
      <c r="I186" s="144">
        <v>300</v>
      </c>
    </row>
    <row r="187" spans="1:9" ht="31.5" x14ac:dyDescent="0.25">
      <c r="A187" s="108" t="s">
        <v>76</v>
      </c>
      <c r="B187" s="138" t="s">
        <v>104</v>
      </c>
      <c r="C187" s="128">
        <v>10</v>
      </c>
      <c r="D187" s="128" t="s">
        <v>48</v>
      </c>
      <c r="E187" s="132"/>
      <c r="F187" s="114"/>
      <c r="G187" s="145">
        <f>G188</f>
        <v>0</v>
      </c>
      <c r="H187" s="145">
        <f t="shared" ref="H187:I188" si="71">H188</f>
        <v>50</v>
      </c>
      <c r="I187" s="145">
        <f t="shared" si="71"/>
        <v>50</v>
      </c>
    </row>
    <row r="188" spans="1:9" ht="94.5" x14ac:dyDescent="0.25">
      <c r="A188" s="110" t="s">
        <v>195</v>
      </c>
      <c r="B188" s="138" t="s">
        <v>104</v>
      </c>
      <c r="C188" s="89">
        <v>10</v>
      </c>
      <c r="D188" s="89" t="s">
        <v>48</v>
      </c>
      <c r="E188" s="90" t="s">
        <v>361</v>
      </c>
      <c r="F188" s="65"/>
      <c r="G188" s="144">
        <f>G189</f>
        <v>0</v>
      </c>
      <c r="H188" s="144">
        <f t="shared" si="71"/>
        <v>50</v>
      </c>
      <c r="I188" s="144">
        <f t="shared" si="71"/>
        <v>50</v>
      </c>
    </row>
    <row r="189" spans="1:9" ht="63" x14ac:dyDescent="0.25">
      <c r="A189" s="110" t="s">
        <v>137</v>
      </c>
      <c r="B189" s="138" t="s">
        <v>104</v>
      </c>
      <c r="C189" s="89">
        <v>10</v>
      </c>
      <c r="D189" s="89" t="s">
        <v>48</v>
      </c>
      <c r="E189" s="90" t="s">
        <v>361</v>
      </c>
      <c r="F189" s="65">
        <v>300</v>
      </c>
      <c r="G189" s="144"/>
      <c r="H189" s="144">
        <v>50</v>
      </c>
      <c r="I189" s="144">
        <v>50</v>
      </c>
    </row>
    <row r="190" spans="1:9" ht="15.75" x14ac:dyDescent="0.25">
      <c r="A190" s="67" t="s">
        <v>99</v>
      </c>
      <c r="B190" s="138" t="s">
        <v>104</v>
      </c>
      <c r="C190" s="104">
        <v>11</v>
      </c>
      <c r="D190" s="104" t="s">
        <v>105</v>
      </c>
      <c r="E190" s="105"/>
      <c r="F190" s="140"/>
      <c r="G190" s="146">
        <f>G191</f>
        <v>10789</v>
      </c>
      <c r="H190" s="146">
        <f t="shared" ref="H190:I191" si="72">H191</f>
        <v>11147.4</v>
      </c>
      <c r="I190" s="146">
        <f t="shared" si="72"/>
        <v>11147.4</v>
      </c>
    </row>
    <row r="191" spans="1:9" ht="15.75" x14ac:dyDescent="0.25">
      <c r="A191" s="108" t="s">
        <v>78</v>
      </c>
      <c r="B191" s="138" t="s">
        <v>104</v>
      </c>
      <c r="C191" s="104">
        <v>11</v>
      </c>
      <c r="D191" s="104" t="s">
        <v>47</v>
      </c>
      <c r="E191" s="105"/>
      <c r="F191" s="140"/>
      <c r="G191" s="145">
        <f>G192</f>
        <v>10789</v>
      </c>
      <c r="H191" s="145">
        <f t="shared" si="72"/>
        <v>11147.4</v>
      </c>
      <c r="I191" s="145">
        <f t="shared" si="72"/>
        <v>11147.4</v>
      </c>
    </row>
    <row r="192" spans="1:9" ht="94.5" x14ac:dyDescent="0.25">
      <c r="A192" s="108" t="s">
        <v>319</v>
      </c>
      <c r="B192" s="138" t="s">
        <v>104</v>
      </c>
      <c r="C192" s="128">
        <v>11</v>
      </c>
      <c r="D192" s="128" t="s">
        <v>47</v>
      </c>
      <c r="E192" s="132" t="s">
        <v>362</v>
      </c>
      <c r="F192" s="114"/>
      <c r="G192" s="145">
        <f>G193+G196+G199</f>
        <v>10789</v>
      </c>
      <c r="H192" s="145">
        <f t="shared" ref="H192:I192" si="73">H193+H196+H199</f>
        <v>11147.4</v>
      </c>
      <c r="I192" s="145">
        <f t="shared" si="73"/>
        <v>11147.4</v>
      </c>
    </row>
    <row r="193" spans="1:9" ht="47.25" x14ac:dyDescent="0.25">
      <c r="A193" s="109" t="s">
        <v>320</v>
      </c>
      <c r="B193" s="138" t="s">
        <v>104</v>
      </c>
      <c r="C193" s="129">
        <v>11</v>
      </c>
      <c r="D193" s="129" t="s">
        <v>47</v>
      </c>
      <c r="E193" s="133" t="s">
        <v>363</v>
      </c>
      <c r="F193" s="117"/>
      <c r="G193" s="144">
        <f>G194</f>
        <v>260</v>
      </c>
      <c r="H193" s="144">
        <f t="shared" ref="H193:I194" si="74">H194</f>
        <v>552.5</v>
      </c>
      <c r="I193" s="144">
        <f t="shared" si="74"/>
        <v>552.5</v>
      </c>
    </row>
    <row r="194" spans="1:9" ht="63" x14ac:dyDescent="0.25">
      <c r="A194" s="110" t="s">
        <v>133</v>
      </c>
      <c r="B194" s="138" t="s">
        <v>104</v>
      </c>
      <c r="C194" s="89">
        <v>11</v>
      </c>
      <c r="D194" s="89" t="s">
        <v>47</v>
      </c>
      <c r="E194" s="90" t="s">
        <v>363</v>
      </c>
      <c r="F194" s="65">
        <v>600</v>
      </c>
      <c r="G194" s="144">
        <f>G195</f>
        <v>260</v>
      </c>
      <c r="H194" s="144">
        <f t="shared" si="74"/>
        <v>552.5</v>
      </c>
      <c r="I194" s="144">
        <f t="shared" si="74"/>
        <v>552.5</v>
      </c>
    </row>
    <row r="195" spans="1:9" ht="31.5" x14ac:dyDescent="0.25">
      <c r="A195" s="110" t="s">
        <v>313</v>
      </c>
      <c r="B195" s="138" t="s">
        <v>104</v>
      </c>
      <c r="C195" s="89">
        <v>11</v>
      </c>
      <c r="D195" s="89" t="s">
        <v>47</v>
      </c>
      <c r="E195" s="90" t="s">
        <v>363</v>
      </c>
      <c r="F195" s="65">
        <v>620</v>
      </c>
      <c r="G195" s="144">
        <v>260</v>
      </c>
      <c r="H195" s="144">
        <v>552.5</v>
      </c>
      <c r="I195" s="144">
        <v>552.5</v>
      </c>
    </row>
    <row r="196" spans="1:9" ht="47.25" x14ac:dyDescent="0.25">
      <c r="A196" s="109" t="s">
        <v>321</v>
      </c>
      <c r="B196" s="138" t="s">
        <v>104</v>
      </c>
      <c r="C196" s="129">
        <v>11</v>
      </c>
      <c r="D196" s="129" t="s">
        <v>47</v>
      </c>
      <c r="E196" s="133" t="s">
        <v>364</v>
      </c>
      <c r="F196" s="117"/>
      <c r="G196" s="144">
        <f>G197</f>
        <v>10037</v>
      </c>
      <c r="H196" s="144">
        <f t="shared" ref="H196:I197" si="75">H197</f>
        <v>10230.1</v>
      </c>
      <c r="I196" s="144">
        <f t="shared" si="75"/>
        <v>10230.1</v>
      </c>
    </row>
    <row r="197" spans="1:9" ht="63" x14ac:dyDescent="0.25">
      <c r="A197" s="110" t="s">
        <v>133</v>
      </c>
      <c r="B197" s="138" t="s">
        <v>104</v>
      </c>
      <c r="C197" s="89">
        <v>11</v>
      </c>
      <c r="D197" s="89" t="s">
        <v>47</v>
      </c>
      <c r="E197" s="90" t="s">
        <v>365</v>
      </c>
      <c r="F197" s="65">
        <v>600</v>
      </c>
      <c r="G197" s="144">
        <f>G198</f>
        <v>10037</v>
      </c>
      <c r="H197" s="144">
        <f t="shared" si="75"/>
        <v>10230.1</v>
      </c>
      <c r="I197" s="144">
        <f t="shared" si="75"/>
        <v>10230.1</v>
      </c>
    </row>
    <row r="198" spans="1:9" ht="31.5" x14ac:dyDescent="0.25">
      <c r="A198" s="110" t="s">
        <v>313</v>
      </c>
      <c r="B198" s="138" t="s">
        <v>104</v>
      </c>
      <c r="C198" s="89">
        <v>11</v>
      </c>
      <c r="D198" s="89" t="s">
        <v>47</v>
      </c>
      <c r="E198" s="90" t="s">
        <v>365</v>
      </c>
      <c r="F198" s="65">
        <v>620</v>
      </c>
      <c r="G198" s="144">
        <v>10037</v>
      </c>
      <c r="H198" s="144">
        <v>10230.1</v>
      </c>
      <c r="I198" s="144">
        <v>10230.1</v>
      </c>
    </row>
    <row r="199" spans="1:9" ht="31.5" x14ac:dyDescent="0.25">
      <c r="A199" s="109" t="s">
        <v>322</v>
      </c>
      <c r="B199" s="138" t="s">
        <v>104</v>
      </c>
      <c r="C199" s="129">
        <v>11</v>
      </c>
      <c r="D199" s="129" t="s">
        <v>47</v>
      </c>
      <c r="E199" s="133" t="s">
        <v>366</v>
      </c>
      <c r="F199" s="117"/>
      <c r="G199" s="144">
        <f>G200</f>
        <v>492</v>
      </c>
      <c r="H199" s="144">
        <f t="shared" ref="H199:I200" si="76">H200</f>
        <v>364.8</v>
      </c>
      <c r="I199" s="144">
        <f t="shared" si="76"/>
        <v>364.8</v>
      </c>
    </row>
    <row r="200" spans="1:9" ht="63" x14ac:dyDescent="0.25">
      <c r="A200" s="110" t="s">
        <v>133</v>
      </c>
      <c r="B200" s="138" t="s">
        <v>104</v>
      </c>
      <c r="C200" s="89">
        <v>11</v>
      </c>
      <c r="D200" s="89" t="s">
        <v>47</v>
      </c>
      <c r="E200" s="90" t="s">
        <v>367</v>
      </c>
      <c r="F200" s="65">
        <v>600</v>
      </c>
      <c r="G200" s="144">
        <f>G201</f>
        <v>492</v>
      </c>
      <c r="H200" s="144">
        <f t="shared" si="76"/>
        <v>364.8</v>
      </c>
      <c r="I200" s="144">
        <f t="shared" si="76"/>
        <v>364.8</v>
      </c>
    </row>
    <row r="201" spans="1:9" ht="31.5" x14ac:dyDescent="0.25">
      <c r="A201" s="110" t="s">
        <v>313</v>
      </c>
      <c r="B201" s="138" t="s">
        <v>104</v>
      </c>
      <c r="C201" s="89">
        <v>11</v>
      </c>
      <c r="D201" s="89" t="s">
        <v>47</v>
      </c>
      <c r="E201" s="90" t="s">
        <v>367</v>
      </c>
      <c r="F201" s="65">
        <v>620</v>
      </c>
      <c r="G201" s="144">
        <v>492</v>
      </c>
      <c r="H201" s="144">
        <v>364.8</v>
      </c>
      <c r="I201" s="144">
        <v>364.8</v>
      </c>
    </row>
    <row r="202" spans="1:9" ht="15.75" x14ac:dyDescent="0.25">
      <c r="A202" s="79" t="s">
        <v>136</v>
      </c>
      <c r="B202" s="81" t="s">
        <v>104</v>
      </c>
      <c r="C202" s="140"/>
      <c r="D202" s="140"/>
      <c r="E202" s="140"/>
      <c r="F202" s="140"/>
      <c r="G202" s="147">
        <f>G8</f>
        <v>62684.100000000006</v>
      </c>
      <c r="H202" s="146">
        <f t="shared" ref="H202:I202" si="77">H8</f>
        <v>76244.5</v>
      </c>
      <c r="I202" s="146">
        <f t="shared" si="77"/>
        <v>69943.3</v>
      </c>
    </row>
  </sheetData>
  <mergeCells count="11"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  <mergeCell ref="F6:F7"/>
  </mergeCells>
  <pageMargins left="0.51181102362204722" right="0.19685039370078741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2017-04-18T09:46:29Z</cp:lastPrinted>
  <dcterms:created xsi:type="dcterms:W3CDTF">2013-03-26T03:35:17Z</dcterms:created>
  <dcterms:modified xsi:type="dcterms:W3CDTF">2017-04-18T09:47:24Z</dcterms:modified>
</cp:coreProperties>
</file>