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85" activeTab="0"/>
  </bookViews>
  <sheets>
    <sheet name="Благоустр.котельная" sheetId="1" r:id="rId1"/>
  </sheets>
  <definedNames/>
  <calcPr fullCalcOnLoad="1"/>
</workbook>
</file>

<file path=xl/sharedStrings.xml><?xml version="1.0" encoding="utf-8"?>
<sst xmlns="http://schemas.openxmlformats.org/spreadsheetml/2006/main" count="125" uniqueCount="81">
  <si>
    <t>№ п/п</t>
  </si>
  <si>
    <t>Наименование услуг</t>
  </si>
  <si>
    <t>Газифицированные</t>
  </si>
  <si>
    <t>Размер платы за содержание и ремонт жилого помещения</t>
  </si>
  <si>
    <t>1.</t>
  </si>
  <si>
    <t>Управление многоквартирным домом</t>
  </si>
  <si>
    <t>2.</t>
  </si>
  <si>
    <t>Текущий ремонт общего имущества</t>
  </si>
  <si>
    <t>2.1.</t>
  </si>
  <si>
    <t>Ремонт ограждающих несущих и ненесущих конструкций, крыши</t>
  </si>
  <si>
    <t>2.2.</t>
  </si>
  <si>
    <t>Ремонт внутридомовой инженерной системы отопления и ГВС</t>
  </si>
  <si>
    <t>2.3.</t>
  </si>
  <si>
    <t>Ремонт внутридомовой инженерной системы холодного водоснабжения и водоотведения (в т.ч. насосной установки)</t>
  </si>
  <si>
    <t>2.4.</t>
  </si>
  <si>
    <t>Ремонт внутридомовой инженерной системы электроснабжения</t>
  </si>
  <si>
    <t>2.5.</t>
  </si>
  <si>
    <t xml:space="preserve">Ремонт внутридомовой инженерной системы газоснабжения </t>
  </si>
  <si>
    <t>2.6.</t>
  </si>
  <si>
    <t>Ремонт общедомовых (коллективных)  приборов учета:</t>
  </si>
  <si>
    <t>- тепловой энергии</t>
  </si>
  <si>
    <t>- холодного водоснабжения</t>
  </si>
  <si>
    <t>- электрической энергии</t>
  </si>
  <si>
    <t>- газа</t>
  </si>
  <si>
    <t>2.7.</t>
  </si>
  <si>
    <t>Аварийно-ремонтное обслуживание внутридомовой инженерной системы:</t>
  </si>
  <si>
    <t>- холодного водоснабжения и водоотведения</t>
  </si>
  <si>
    <t>2.8.</t>
  </si>
  <si>
    <t>Ремонт системы дымоудаления, автоматической пожарной сигнализации, противопожарного водопровода и автоматической системы пожаротушения</t>
  </si>
  <si>
    <t>2.9.</t>
  </si>
  <si>
    <t>Ремонт элементов благоустройства, расположенных на земельном участке, входящих в состав общего имущества</t>
  </si>
  <si>
    <t>2.10.</t>
  </si>
  <si>
    <t>Ремонт оборудования, предназначенного для производства и предоставления коммунальных услуг по отоплению и горячему водоснабжению, в т.ч. газовой котельной</t>
  </si>
  <si>
    <t>2.11.</t>
  </si>
  <si>
    <t>Ремонт внутридомовой инженерной системы газоснабжения (в том числе обслуживание общедомовых приборов учета газа)</t>
  </si>
  <si>
    <t>2.12.</t>
  </si>
  <si>
    <t>Ремонт автоматически запирающихся устройств дверей подъездов многоквартирных домов</t>
  </si>
  <si>
    <t>3.</t>
  </si>
  <si>
    <t>Содержание общего имущества, в т.ч.:</t>
  </si>
  <si>
    <t>3.1.</t>
  </si>
  <si>
    <t>Техническое облуживание ограждающих несущих и ненесущих конструкций, крыши (устранение протечек крыши, удаление наледи и снега, уборка мусора с крыши, укрепление водосточных труб, колен, воронок, мелкий ремонт окон, дверей, лестниц, устранение мелких повреждений несущих и ненесущих конструкций</t>
  </si>
  <si>
    <t>3.2.</t>
  </si>
  <si>
    <t>Техническое обслуживание внутридомовой инженерной системы холодного водоснабжения и водоотведения (утепление трубопроводов холодного водоснабжения и водоотведения, обслуживание общедомовых приборов учета воды, устранение незначительных неисправностей систем холодного водоснабжения и водоотведения)</t>
  </si>
  <si>
    <t>3.3.</t>
  </si>
  <si>
    <t>Техническое обслуживание внутридомовой инженерной системы электроснабжения (проверка заземления, замеры сопротивления, обслуживание общедомовых приборов учета электрической энергии)</t>
  </si>
  <si>
    <t>3.4.</t>
  </si>
  <si>
    <t>Техническое обслуживание  внутридомовой инженерной системы отопления и горячего водоснабжения (утепление трубопроводов отопления и горячего водоснабжения в чердачных и подвальных помещениях, регулировка и испытание систем теплоснабжения и горячего водоснабжения, обслуживание общедомовых приборов учета тепловой энергии)</t>
  </si>
  <si>
    <t>3.5.</t>
  </si>
  <si>
    <t>Техническое обслуживание оборудования, предназначенного для производства и предоставления коммунальных услуг по отоплению и горячему водоснабжению, в т.ч. газовой котельной (проверка герметичости фасадного газопровода, техническое обслуживание сигнализатора загазовонности, бытового счетчика газа, обслуживание котла, настройка блока управления группы котлов, обслуживание домового регулятора пункта)</t>
  </si>
  <si>
    <t>3.6.</t>
  </si>
  <si>
    <t>Техническое обслуживание внутридомовой инженерной системы газоснабжения (в том числе общедомовых приборов учета газа)</t>
  </si>
  <si>
    <t>3.7.</t>
  </si>
  <si>
    <t>Техническое обслуживание автоматически запирающихся устройств дверей подъездов многоквартирных домов</t>
  </si>
  <si>
    <t>3.8.</t>
  </si>
  <si>
    <t>Дезинсекция и дератизация</t>
  </si>
  <si>
    <t>3.9.</t>
  </si>
  <si>
    <t>Уборка помещений общего пользования</t>
  </si>
  <si>
    <t>3.10.</t>
  </si>
  <si>
    <t>Содержание земельного участка, входящего в состав общего имущества, с элементами озеленения и благоустройства (уборка земельного участка, озеленение, механизированная погрузка и вывоз снега)</t>
  </si>
  <si>
    <t>Услуги по содержанию и текущему ремонту лифтового оборудования</t>
  </si>
  <si>
    <t>Услуги по содержанию и текущему ремонту лифтового оборудования, в т.ч.:</t>
  </si>
  <si>
    <t>Содержание и текущий ремонт лифтового оборудования (в т.ч. аварийное обслуживание лифтов и работа диспетчеров)</t>
  </si>
  <si>
    <t>Периодическое техническое освидетельствование лифтового оборудования</t>
  </si>
  <si>
    <t>Содержание и ремонт мест накопления твердых коммунальных отходов, оборудования для сбора</t>
  </si>
  <si>
    <t xml:space="preserve">и накопления твердых коммунальных отходов, включенных в состав общего имущества </t>
  </si>
  <si>
    <t>многоквартирного дома</t>
  </si>
  <si>
    <t>Содержание и ремонт мест накопления твердых коммунальных отходов,  оборудования для сбора и накопления твердых коммунальных отходов, включенных в состав общего имущества многоквартирного дома, в т.ч.:</t>
  </si>
  <si>
    <t>Уборка контейнерной площадки</t>
  </si>
  <si>
    <t>Дезинфекция контейнерной площадки</t>
  </si>
  <si>
    <t>Текущий ремонт контейнерной площадки</t>
  </si>
  <si>
    <t>Плата за содержание общего имущества,  руб./кв.м. (с НДС)</t>
  </si>
  <si>
    <t>Стоимость услуг,  руб./кв.м. в месяц (без НДС)</t>
  </si>
  <si>
    <t>Приложение</t>
  </si>
  <si>
    <t>Перечень работ и услуг по управлению многоквартирным домом, услуг и работ по содержанию общего имущества в многоквартирном доме №29 ул. Мира п.Боровский Тюменский район, Тюменская область</t>
  </si>
  <si>
    <t>Периодичность выполнения работ</t>
  </si>
  <si>
    <t>по мере необходимости</t>
  </si>
  <si>
    <t>ежегодно</t>
  </si>
  <si>
    <t>4 раза в год</t>
  </si>
  <si>
    <t>по графику</t>
  </si>
  <si>
    <t>к распоряжению администрации муниципального образования</t>
  </si>
  <si>
    <t xml:space="preserve">поселок Боровский от 21 ноября 2019  №  440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</si>
</sst>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9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9.5"/>
      <color indexed="8"/>
      <name val="Arial"/>
      <family val="2"/>
    </font>
    <font>
      <i/>
      <sz val="13"/>
      <color indexed="8"/>
      <name val="Arial"/>
      <family val="2"/>
    </font>
    <font>
      <sz val="13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9.5"/>
      <color theme="1"/>
      <name val="Arial"/>
      <family val="2"/>
    </font>
    <font>
      <i/>
      <sz val="13"/>
      <color theme="1"/>
      <name val="Arial"/>
      <family val="2"/>
    </font>
    <font>
      <sz val="13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2" fillId="0" borderId="0" xfId="0" applyFont="1" applyAlignment="1">
      <alignment/>
    </xf>
    <xf numFmtId="49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0" fillId="0" borderId="0" xfId="0" applyFill="1" applyAlignment="1" applyProtection="1">
      <alignment horizontal="left" vertical="center" wrapText="1"/>
      <protection/>
    </xf>
    <xf numFmtId="0" fontId="2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/>
    </xf>
    <xf numFmtId="49" fontId="45" fillId="0" borderId="11" xfId="0" applyNumberFormat="1" applyFont="1" applyBorder="1" applyAlignment="1">
      <alignment/>
    </xf>
    <xf numFmtId="4" fontId="45" fillId="0" borderId="11" xfId="0" applyNumberFormat="1" applyFont="1" applyBorder="1" applyAlignment="1">
      <alignment vertical="center"/>
    </xf>
    <xf numFmtId="0" fontId="46" fillId="0" borderId="11" xfId="0" applyFont="1" applyBorder="1" applyAlignment="1">
      <alignment horizontal="right" vertical="top"/>
    </xf>
    <xf numFmtId="49" fontId="46" fillId="0" borderId="11" xfId="0" applyNumberFormat="1" applyFont="1" applyBorder="1" applyAlignment="1">
      <alignment horizontal="left" vertical="center" wrapText="1"/>
    </xf>
    <xf numFmtId="4" fontId="46" fillId="0" borderId="11" xfId="0" applyNumberFormat="1" applyFont="1" applyBorder="1" applyAlignment="1">
      <alignment vertical="center"/>
    </xf>
    <xf numFmtId="49" fontId="46" fillId="0" borderId="11" xfId="0" applyNumberFormat="1" applyFont="1" applyBorder="1" applyAlignment="1">
      <alignment/>
    </xf>
    <xf numFmtId="0" fontId="46" fillId="0" borderId="0" xfId="0" applyFont="1" applyAlignment="1">
      <alignment horizontal="right" vertical="top"/>
    </xf>
    <xf numFmtId="49" fontId="46" fillId="0" borderId="0" xfId="0" applyNumberFormat="1" applyFont="1" applyAlignment="1">
      <alignment horizontal="left" vertical="center" wrapText="1"/>
    </xf>
    <xf numFmtId="4" fontId="46" fillId="0" borderId="0" xfId="0" applyNumberFormat="1" applyFont="1" applyAlignment="1">
      <alignment horizontal="right" vertical="top"/>
    </xf>
    <xf numFmtId="0" fontId="46" fillId="0" borderId="11" xfId="0" applyFont="1" applyBorder="1" applyAlignment="1">
      <alignment horizontal="center" vertical="top"/>
    </xf>
    <xf numFmtId="49" fontId="46" fillId="0" borderId="11" xfId="0" applyNumberFormat="1" applyFont="1" applyBorder="1" applyAlignment="1">
      <alignment horizontal="center" vertical="center" wrapText="1"/>
    </xf>
    <xf numFmtId="4" fontId="46" fillId="0" borderId="12" xfId="0" applyNumberFormat="1" applyFont="1" applyBorder="1" applyAlignment="1">
      <alignment horizontal="right" vertical="center"/>
    </xf>
    <xf numFmtId="0" fontId="46" fillId="0" borderId="12" xfId="0" applyFont="1" applyBorder="1" applyAlignment="1">
      <alignment/>
    </xf>
    <xf numFmtId="0" fontId="47" fillId="0" borderId="11" xfId="0" applyFont="1" applyBorder="1" applyAlignment="1">
      <alignment horizontal="center" vertical="center" wrapText="1"/>
    </xf>
    <xf numFmtId="4" fontId="46" fillId="0" borderId="12" xfId="0" applyNumberFormat="1" applyFont="1" applyBorder="1" applyAlignment="1">
      <alignment horizontal="right"/>
    </xf>
    <xf numFmtId="4" fontId="46" fillId="0" borderId="11" xfId="0" applyNumberFormat="1" applyFont="1" applyBorder="1" applyAlignment="1">
      <alignment horizontal="right"/>
    </xf>
    <xf numFmtId="0" fontId="46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right"/>
    </xf>
    <xf numFmtId="49" fontId="46" fillId="0" borderId="12" xfId="0" applyNumberFormat="1" applyFont="1" applyBorder="1" applyAlignment="1">
      <alignment horizontal="left" vertical="center" wrapText="1"/>
    </xf>
    <xf numFmtId="49" fontId="46" fillId="0" borderId="12" xfId="0" applyNumberFormat="1" applyFont="1" applyBorder="1" applyAlignment="1">
      <alignment/>
    </xf>
    <xf numFmtId="0" fontId="46" fillId="0" borderId="0" xfId="0" applyFont="1" applyAlignment="1">
      <alignment horizontal="center" vertical="top"/>
    </xf>
    <xf numFmtId="49" fontId="43" fillId="0" borderId="13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4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3"/>
  <sheetViews>
    <sheetView tabSelected="1" zoomScale="80" zoomScaleNormal="80" zoomScalePageLayoutView="0" workbookViewId="0" topLeftCell="A1">
      <selection activeCell="B4" sqref="B4:E4"/>
    </sheetView>
  </sheetViews>
  <sheetFormatPr defaultColWidth="9.140625" defaultRowHeight="12"/>
  <cols>
    <col min="1" max="1" width="7.421875" style="4" customWidth="1"/>
    <col min="2" max="2" width="73.57421875" style="4" customWidth="1"/>
    <col min="3" max="3" width="36.7109375" style="4" customWidth="1"/>
    <col min="4" max="4" width="21.00390625" style="4" customWidth="1"/>
    <col min="5" max="5" width="20.421875" style="4" customWidth="1"/>
    <col min="6" max="16384" width="9.140625" style="4" customWidth="1"/>
  </cols>
  <sheetData>
    <row r="2" spans="1:5" ht="15.75">
      <c r="A2" s="1"/>
      <c r="B2" s="2"/>
      <c r="C2" s="2"/>
      <c r="D2" s="33" t="s">
        <v>72</v>
      </c>
      <c r="E2" s="33"/>
    </row>
    <row r="3" spans="1:5" ht="15.75">
      <c r="A3" s="1"/>
      <c r="B3" s="33" t="s">
        <v>79</v>
      </c>
      <c r="C3" s="33"/>
      <c r="D3" s="33"/>
      <c r="E3" s="33"/>
    </row>
    <row r="4" spans="1:5" ht="15.75">
      <c r="A4" s="1"/>
      <c r="B4" s="33" t="s">
        <v>80</v>
      </c>
      <c r="C4" s="33"/>
      <c r="D4" s="33"/>
      <c r="E4" s="33"/>
    </row>
    <row r="5" spans="1:5" ht="15.75">
      <c r="A5" s="1"/>
      <c r="B5" s="25"/>
      <c r="C5" s="25"/>
      <c r="D5" s="25"/>
      <c r="E5" s="25"/>
    </row>
    <row r="6" spans="1:5" ht="47.25" customHeight="1">
      <c r="A6" s="31" t="s">
        <v>73</v>
      </c>
      <c r="B6" s="31"/>
      <c r="C6" s="31"/>
      <c r="D6" s="31"/>
      <c r="E6" s="31"/>
    </row>
    <row r="7" spans="1:5" ht="15">
      <c r="A7" s="32"/>
      <c r="B7" s="32"/>
      <c r="C7" s="32"/>
      <c r="D7" s="32"/>
      <c r="E7" s="32"/>
    </row>
    <row r="8" spans="1:4" ht="15">
      <c r="A8" s="5"/>
      <c r="B8" s="5"/>
      <c r="C8" s="5"/>
      <c r="D8" s="5"/>
    </row>
    <row r="9" spans="1:5" ht="75" customHeight="1">
      <c r="A9" s="34" t="s">
        <v>0</v>
      </c>
      <c r="B9" s="29" t="s">
        <v>1</v>
      </c>
      <c r="C9" s="29" t="s">
        <v>74</v>
      </c>
      <c r="D9" s="21" t="s">
        <v>71</v>
      </c>
      <c r="E9" s="21" t="s">
        <v>70</v>
      </c>
    </row>
    <row r="10" spans="1:5" ht="24" customHeight="1">
      <c r="A10" s="35"/>
      <c r="B10" s="35"/>
      <c r="C10" s="30"/>
      <c r="D10" s="6" t="s">
        <v>2</v>
      </c>
      <c r="E10" s="6" t="s">
        <v>2</v>
      </c>
    </row>
    <row r="11" spans="1:5" ht="16.5">
      <c r="A11" s="7" t="s">
        <v>3</v>
      </c>
      <c r="B11" s="8"/>
      <c r="C11" s="8"/>
      <c r="D11" s="9">
        <f>D12+D13+D34+D49</f>
        <v>31.159999999999997</v>
      </c>
      <c r="E11" s="9">
        <f>E12+E13+E34+E49</f>
        <v>37.370000000000005</v>
      </c>
    </row>
    <row r="12" spans="1:5" ht="17.25" customHeight="1">
      <c r="A12" s="24" t="s">
        <v>4</v>
      </c>
      <c r="B12" s="11" t="s">
        <v>5</v>
      </c>
      <c r="C12" s="11"/>
      <c r="D12" s="12">
        <v>1.79</v>
      </c>
      <c r="E12" s="12">
        <f>ROUND(D12*1.2,2)</f>
        <v>2.15</v>
      </c>
    </row>
    <row r="13" spans="1:5" ht="17.25" customHeight="1">
      <c r="A13" s="24" t="s">
        <v>6</v>
      </c>
      <c r="B13" s="11" t="s">
        <v>7</v>
      </c>
      <c r="C13" s="11" t="s">
        <v>75</v>
      </c>
      <c r="D13" s="12">
        <f>D14+D15+D16+D17+D18+D19+D24+D29+D30+D31+D32+D33</f>
        <v>9.49</v>
      </c>
      <c r="E13" s="12">
        <f>E14+E15+E16+E17+E18+E19+E24+E29+E30+E31+E32+E33</f>
        <v>11.360000000000001</v>
      </c>
    </row>
    <row r="14" spans="1:5" ht="33.75" customHeight="1">
      <c r="A14" s="24" t="s">
        <v>8</v>
      </c>
      <c r="B14" s="11" t="s">
        <v>9</v>
      </c>
      <c r="C14" s="11" t="s">
        <v>75</v>
      </c>
      <c r="D14" s="12">
        <v>1.86</v>
      </c>
      <c r="E14" s="12">
        <f aca="true" t="shared" si="0" ref="E14:E44">ROUND(D14*1.2,2)</f>
        <v>2.23</v>
      </c>
    </row>
    <row r="15" spans="1:5" ht="26.25" customHeight="1">
      <c r="A15" s="24" t="s">
        <v>10</v>
      </c>
      <c r="B15" s="11" t="s">
        <v>11</v>
      </c>
      <c r="C15" s="11" t="s">
        <v>75</v>
      </c>
      <c r="D15" s="12">
        <v>1.38</v>
      </c>
      <c r="E15" s="12">
        <f t="shared" si="0"/>
        <v>1.66</v>
      </c>
    </row>
    <row r="16" spans="1:5" ht="54" customHeight="1">
      <c r="A16" s="24" t="s">
        <v>12</v>
      </c>
      <c r="B16" s="11" t="s">
        <v>13</v>
      </c>
      <c r="C16" s="11" t="s">
        <v>75</v>
      </c>
      <c r="D16" s="12">
        <v>1.42</v>
      </c>
      <c r="E16" s="12">
        <f t="shared" si="0"/>
        <v>1.7</v>
      </c>
    </row>
    <row r="17" spans="1:5" ht="34.5" customHeight="1">
      <c r="A17" s="24" t="s">
        <v>14</v>
      </c>
      <c r="B17" s="11" t="s">
        <v>15</v>
      </c>
      <c r="C17" s="11" t="s">
        <v>75</v>
      </c>
      <c r="D17" s="12">
        <v>1.24</v>
      </c>
      <c r="E17" s="12">
        <f t="shared" si="0"/>
        <v>1.49</v>
      </c>
    </row>
    <row r="18" spans="1:5" ht="33.75" customHeight="1">
      <c r="A18" s="24" t="s">
        <v>16</v>
      </c>
      <c r="B18" s="11" t="s">
        <v>17</v>
      </c>
      <c r="C18" s="11" t="s">
        <v>75</v>
      </c>
      <c r="D18" s="12">
        <v>0.02</v>
      </c>
      <c r="E18" s="12">
        <f t="shared" si="0"/>
        <v>0.02</v>
      </c>
    </row>
    <row r="19" spans="1:5" ht="30.75" customHeight="1">
      <c r="A19" s="24" t="s">
        <v>18</v>
      </c>
      <c r="B19" s="11" t="s">
        <v>19</v>
      </c>
      <c r="C19" s="11"/>
      <c r="D19" s="12">
        <f>D20+D21+D22+D23</f>
        <v>0.44</v>
      </c>
      <c r="E19" s="12">
        <f>E20+E21+E22+E23</f>
        <v>0.52</v>
      </c>
    </row>
    <row r="20" spans="1:5" ht="17.25" customHeight="1">
      <c r="A20" s="24"/>
      <c r="B20" s="11" t="s">
        <v>20</v>
      </c>
      <c r="C20" s="11" t="s">
        <v>75</v>
      </c>
      <c r="D20" s="12">
        <v>0.11</v>
      </c>
      <c r="E20" s="12">
        <f t="shared" si="0"/>
        <v>0.13</v>
      </c>
    </row>
    <row r="21" spans="1:5" ht="17.25" customHeight="1">
      <c r="A21" s="24"/>
      <c r="B21" s="11" t="s">
        <v>21</v>
      </c>
      <c r="C21" s="11" t="s">
        <v>75</v>
      </c>
      <c r="D21" s="12">
        <v>0.11</v>
      </c>
      <c r="E21" s="12">
        <f t="shared" si="0"/>
        <v>0.13</v>
      </c>
    </row>
    <row r="22" spans="1:5" ht="17.25" customHeight="1">
      <c r="A22" s="24"/>
      <c r="B22" s="11" t="s">
        <v>22</v>
      </c>
      <c r="C22" s="11" t="s">
        <v>75</v>
      </c>
      <c r="D22" s="12">
        <v>0.11</v>
      </c>
      <c r="E22" s="12">
        <f t="shared" si="0"/>
        <v>0.13</v>
      </c>
    </row>
    <row r="23" spans="1:5" ht="17.25" customHeight="1">
      <c r="A23" s="24"/>
      <c r="B23" s="11" t="s">
        <v>23</v>
      </c>
      <c r="C23" s="11" t="s">
        <v>75</v>
      </c>
      <c r="D23" s="12">
        <v>0.11</v>
      </c>
      <c r="E23" s="12">
        <f t="shared" si="0"/>
        <v>0.13</v>
      </c>
    </row>
    <row r="24" spans="1:5" ht="34.5" customHeight="1">
      <c r="A24" s="24" t="s">
        <v>24</v>
      </c>
      <c r="B24" s="11" t="s">
        <v>25</v>
      </c>
      <c r="C24" s="11"/>
      <c r="D24" s="12">
        <f>D25+D26+D27+D28</f>
        <v>0.88</v>
      </c>
      <c r="E24" s="12">
        <f>E25+E26+E27+E28</f>
        <v>1.04</v>
      </c>
    </row>
    <row r="25" spans="1:5" ht="17.25" customHeight="1">
      <c r="A25" s="24"/>
      <c r="B25" s="11" t="s">
        <v>20</v>
      </c>
      <c r="C25" s="11" t="s">
        <v>75</v>
      </c>
      <c r="D25" s="12">
        <v>0.22</v>
      </c>
      <c r="E25" s="12">
        <f t="shared" si="0"/>
        <v>0.26</v>
      </c>
    </row>
    <row r="26" spans="1:5" ht="17.25" customHeight="1">
      <c r="A26" s="24"/>
      <c r="B26" s="11" t="s">
        <v>26</v>
      </c>
      <c r="C26" s="11" t="s">
        <v>75</v>
      </c>
      <c r="D26" s="12">
        <v>0.22</v>
      </c>
      <c r="E26" s="12">
        <f t="shared" si="0"/>
        <v>0.26</v>
      </c>
    </row>
    <row r="27" spans="1:5" ht="17.25" customHeight="1">
      <c r="A27" s="24"/>
      <c r="B27" s="11" t="s">
        <v>22</v>
      </c>
      <c r="C27" s="11" t="s">
        <v>75</v>
      </c>
      <c r="D27" s="12">
        <v>0.22</v>
      </c>
      <c r="E27" s="12">
        <f t="shared" si="0"/>
        <v>0.26</v>
      </c>
    </row>
    <row r="28" spans="1:5" ht="17.25" customHeight="1">
      <c r="A28" s="24"/>
      <c r="B28" s="11" t="s">
        <v>23</v>
      </c>
      <c r="C28" s="11" t="s">
        <v>75</v>
      </c>
      <c r="D28" s="12">
        <v>0.22</v>
      </c>
      <c r="E28" s="12">
        <f t="shared" si="0"/>
        <v>0.26</v>
      </c>
    </row>
    <row r="29" spans="1:5" ht="57" customHeight="1">
      <c r="A29" s="24" t="s">
        <v>27</v>
      </c>
      <c r="B29" s="11" t="s">
        <v>28</v>
      </c>
      <c r="C29" s="11" t="s">
        <v>75</v>
      </c>
      <c r="D29" s="12">
        <v>0.01</v>
      </c>
      <c r="E29" s="12">
        <f t="shared" si="0"/>
        <v>0.01</v>
      </c>
    </row>
    <row r="30" spans="1:5" ht="39" customHeight="1">
      <c r="A30" s="24" t="s">
        <v>29</v>
      </c>
      <c r="B30" s="11" t="s">
        <v>30</v>
      </c>
      <c r="C30" s="11" t="s">
        <v>75</v>
      </c>
      <c r="D30" s="12">
        <v>0.38</v>
      </c>
      <c r="E30" s="12">
        <f t="shared" si="0"/>
        <v>0.46</v>
      </c>
    </row>
    <row r="31" spans="1:5" ht="55.5" customHeight="1">
      <c r="A31" s="24" t="s">
        <v>31</v>
      </c>
      <c r="B31" s="11" t="s">
        <v>32</v>
      </c>
      <c r="C31" s="11" t="s">
        <v>75</v>
      </c>
      <c r="D31" s="12">
        <v>1.78</v>
      </c>
      <c r="E31" s="12">
        <f t="shared" si="0"/>
        <v>2.14</v>
      </c>
    </row>
    <row r="32" spans="1:5" ht="57" customHeight="1">
      <c r="A32" s="24" t="s">
        <v>33</v>
      </c>
      <c r="B32" s="11" t="s">
        <v>34</v>
      </c>
      <c r="C32" s="11" t="s">
        <v>75</v>
      </c>
      <c r="D32" s="12">
        <v>0.02</v>
      </c>
      <c r="E32" s="12">
        <f t="shared" si="0"/>
        <v>0.02</v>
      </c>
    </row>
    <row r="33" spans="1:5" ht="34.5" customHeight="1">
      <c r="A33" s="24" t="s">
        <v>35</v>
      </c>
      <c r="B33" s="11" t="s">
        <v>36</v>
      </c>
      <c r="C33" s="11" t="s">
        <v>75</v>
      </c>
      <c r="D33" s="12">
        <v>0.06</v>
      </c>
      <c r="E33" s="12">
        <f t="shared" si="0"/>
        <v>0.07</v>
      </c>
    </row>
    <row r="34" spans="1:5" ht="17.25" customHeight="1">
      <c r="A34" s="24" t="s">
        <v>37</v>
      </c>
      <c r="B34" s="11" t="s">
        <v>38</v>
      </c>
      <c r="C34" s="11"/>
      <c r="D34" s="12">
        <f>D35+D36+D37+D38+D39+D40+D41+D42+D43+D44</f>
        <v>15.089999999999998</v>
      </c>
      <c r="E34" s="12">
        <f>E35+E36+E37+E38+E39+E40+E41+E42+E43+E44</f>
        <v>18.11</v>
      </c>
    </row>
    <row r="35" spans="1:5" ht="132.75" customHeight="1">
      <c r="A35" s="24" t="s">
        <v>39</v>
      </c>
      <c r="B35" s="11" t="s">
        <v>40</v>
      </c>
      <c r="C35" s="11" t="s">
        <v>75</v>
      </c>
      <c r="D35" s="12">
        <v>1.46</v>
      </c>
      <c r="E35" s="12">
        <f t="shared" si="0"/>
        <v>1.75</v>
      </c>
    </row>
    <row r="36" spans="1:5" ht="118.5" customHeight="1">
      <c r="A36" s="24" t="s">
        <v>41</v>
      </c>
      <c r="B36" s="11" t="s">
        <v>42</v>
      </c>
      <c r="C36" s="11" t="s">
        <v>75</v>
      </c>
      <c r="D36" s="12">
        <v>1.47</v>
      </c>
      <c r="E36" s="12">
        <f t="shared" si="0"/>
        <v>1.76</v>
      </c>
    </row>
    <row r="37" spans="1:5" ht="68.25" customHeight="1">
      <c r="A37" s="24" t="s">
        <v>43</v>
      </c>
      <c r="B37" s="11" t="s">
        <v>44</v>
      </c>
      <c r="C37" s="11" t="s">
        <v>75</v>
      </c>
      <c r="D37" s="12">
        <v>0.93</v>
      </c>
      <c r="E37" s="12">
        <f t="shared" si="0"/>
        <v>1.12</v>
      </c>
    </row>
    <row r="38" spans="1:5" ht="123" customHeight="1">
      <c r="A38" s="24" t="s">
        <v>45</v>
      </c>
      <c r="B38" s="11" t="s">
        <v>46</v>
      </c>
      <c r="C38" s="11" t="s">
        <v>75</v>
      </c>
      <c r="D38" s="12">
        <v>1.15</v>
      </c>
      <c r="E38" s="12">
        <f t="shared" si="0"/>
        <v>1.38</v>
      </c>
    </row>
    <row r="39" spans="1:5" ht="156" customHeight="1">
      <c r="A39" s="24" t="s">
        <v>47</v>
      </c>
      <c r="B39" s="11" t="s">
        <v>48</v>
      </c>
      <c r="C39" s="11" t="s">
        <v>75</v>
      </c>
      <c r="D39" s="12">
        <v>3.92</v>
      </c>
      <c r="E39" s="12">
        <f t="shared" si="0"/>
        <v>4.7</v>
      </c>
    </row>
    <row r="40" spans="1:5" ht="51.75" customHeight="1">
      <c r="A40" s="24" t="s">
        <v>49</v>
      </c>
      <c r="B40" s="11" t="s">
        <v>50</v>
      </c>
      <c r="C40" s="11" t="s">
        <v>75</v>
      </c>
      <c r="D40" s="12">
        <v>0.03</v>
      </c>
      <c r="E40" s="12">
        <f t="shared" si="0"/>
        <v>0.04</v>
      </c>
    </row>
    <row r="41" spans="1:5" ht="45.75" customHeight="1">
      <c r="A41" s="24" t="s">
        <v>51</v>
      </c>
      <c r="B41" s="11" t="s">
        <v>52</v>
      </c>
      <c r="C41" s="11" t="s">
        <v>75</v>
      </c>
      <c r="D41" s="12">
        <v>0.01</v>
      </c>
      <c r="E41" s="12">
        <f t="shared" si="0"/>
        <v>0.01</v>
      </c>
    </row>
    <row r="42" spans="1:5" ht="17.25" customHeight="1">
      <c r="A42" s="24" t="s">
        <v>53</v>
      </c>
      <c r="B42" s="13" t="s">
        <v>54</v>
      </c>
      <c r="C42" s="13" t="s">
        <v>77</v>
      </c>
      <c r="D42" s="12">
        <v>0.11</v>
      </c>
      <c r="E42" s="12">
        <f t="shared" si="0"/>
        <v>0.13</v>
      </c>
    </row>
    <row r="43" spans="1:5" ht="17.25" customHeight="1">
      <c r="A43" s="24" t="s">
        <v>55</v>
      </c>
      <c r="B43" s="11" t="s">
        <v>56</v>
      </c>
      <c r="C43" s="11" t="s">
        <v>78</v>
      </c>
      <c r="D43" s="12">
        <v>3.03</v>
      </c>
      <c r="E43" s="12">
        <f t="shared" si="0"/>
        <v>3.64</v>
      </c>
    </row>
    <row r="44" spans="1:5" ht="72.75" customHeight="1">
      <c r="A44" s="24" t="s">
        <v>57</v>
      </c>
      <c r="B44" s="11" t="s">
        <v>58</v>
      </c>
      <c r="C44" s="11" t="s">
        <v>78</v>
      </c>
      <c r="D44" s="12">
        <v>2.98</v>
      </c>
      <c r="E44" s="12">
        <f t="shared" si="0"/>
        <v>3.58</v>
      </c>
    </row>
    <row r="45" spans="1:4" ht="17.25" customHeight="1">
      <c r="A45" s="14"/>
      <c r="B45" s="15"/>
      <c r="C45" s="15"/>
      <c r="D45" s="16"/>
    </row>
    <row r="46" spans="1:4" ht="17.25" customHeight="1">
      <c r="A46" s="28" t="s">
        <v>59</v>
      </c>
      <c r="B46" s="28"/>
      <c r="C46" s="28"/>
      <c r="D46" s="28"/>
    </row>
    <row r="47" spans="1:4" ht="17.25" customHeight="1">
      <c r="A47" s="14"/>
      <c r="B47" s="15"/>
      <c r="C47" s="15"/>
      <c r="D47" s="16"/>
    </row>
    <row r="48" spans="1:5" ht="65.25" customHeight="1">
      <c r="A48" s="17" t="s">
        <v>0</v>
      </c>
      <c r="B48" s="18" t="s">
        <v>1</v>
      </c>
      <c r="C48" s="18"/>
      <c r="D48" s="21" t="s">
        <v>71</v>
      </c>
      <c r="E48" s="21" t="s">
        <v>70</v>
      </c>
    </row>
    <row r="49" spans="1:5" ht="46.5" customHeight="1">
      <c r="A49" s="24"/>
      <c r="B49" s="11" t="s">
        <v>60</v>
      </c>
      <c r="C49" s="26"/>
      <c r="D49" s="22">
        <f>D50+D51</f>
        <v>4.789999999999999</v>
      </c>
      <c r="E49" s="23">
        <f>ROUND(D49*1.2,2)</f>
        <v>5.75</v>
      </c>
    </row>
    <row r="50" spans="1:5" ht="44.25" customHeight="1">
      <c r="A50" s="24" t="s">
        <v>4</v>
      </c>
      <c r="B50" s="11" t="s">
        <v>61</v>
      </c>
      <c r="C50" s="11" t="s">
        <v>75</v>
      </c>
      <c r="D50" s="23">
        <v>4.02</v>
      </c>
      <c r="E50" s="23">
        <f>ROUND(D50*1.2,2)</f>
        <v>4.82</v>
      </c>
    </row>
    <row r="51" spans="1:5" ht="42" customHeight="1">
      <c r="A51" s="24" t="s">
        <v>6</v>
      </c>
      <c r="B51" s="11" t="s">
        <v>62</v>
      </c>
      <c r="C51" s="11" t="s">
        <v>76</v>
      </c>
      <c r="D51" s="23">
        <v>0.77</v>
      </c>
      <c r="E51" s="23">
        <f>ROUND(D51*1.2,2)</f>
        <v>0.92</v>
      </c>
    </row>
    <row r="52" spans="1:4" ht="17.25" customHeight="1">
      <c r="A52" s="14"/>
      <c r="B52" s="15"/>
      <c r="C52" s="15"/>
      <c r="D52" s="16"/>
    </row>
    <row r="53" spans="1:4" ht="17.25" customHeight="1" hidden="1">
      <c r="A53" s="28" t="s">
        <v>63</v>
      </c>
      <c r="B53" s="28"/>
      <c r="C53" s="28"/>
      <c r="D53" s="28"/>
    </row>
    <row r="54" spans="1:4" ht="17.25" customHeight="1" hidden="1">
      <c r="A54" s="28" t="s">
        <v>64</v>
      </c>
      <c r="B54" s="28"/>
      <c r="C54" s="28"/>
      <c r="D54" s="28"/>
    </row>
    <row r="55" spans="1:4" ht="17.25" customHeight="1" hidden="1">
      <c r="A55" s="28" t="s">
        <v>65</v>
      </c>
      <c r="B55" s="28"/>
      <c r="C55" s="28"/>
      <c r="D55" s="28"/>
    </row>
    <row r="56" spans="1:4" ht="17.25" customHeight="1" hidden="1">
      <c r="A56" s="14"/>
      <c r="B56" s="15"/>
      <c r="C56" s="15"/>
      <c r="D56" s="16"/>
    </row>
    <row r="57" spans="1:5" ht="58.5" customHeight="1" hidden="1">
      <c r="A57" s="17" t="s">
        <v>0</v>
      </c>
      <c r="B57" s="18" t="s">
        <v>1</v>
      </c>
      <c r="C57" s="18"/>
      <c r="D57" s="21" t="s">
        <v>71</v>
      </c>
      <c r="E57" s="21" t="s">
        <v>70</v>
      </c>
    </row>
    <row r="58" spans="1:5" ht="69" customHeight="1" hidden="1">
      <c r="A58" s="10"/>
      <c r="B58" s="11" t="s">
        <v>66</v>
      </c>
      <c r="C58" s="26"/>
      <c r="D58" s="19">
        <f>D59+D60+D61</f>
        <v>0.93</v>
      </c>
      <c r="E58" s="12">
        <f>ROUND(D58*1.2,2)</f>
        <v>1.12</v>
      </c>
    </row>
    <row r="59" spans="1:5" ht="17.25" customHeight="1" hidden="1">
      <c r="A59" s="10" t="s">
        <v>4</v>
      </c>
      <c r="B59" s="11" t="s">
        <v>67</v>
      </c>
      <c r="C59" s="26"/>
      <c r="D59" s="20">
        <v>0.8</v>
      </c>
      <c r="E59" s="12">
        <f>ROUND(D59*1.2,2)</f>
        <v>0.96</v>
      </c>
    </row>
    <row r="60" spans="1:5" ht="17.25" customHeight="1" hidden="1">
      <c r="A60" s="10" t="s">
        <v>6</v>
      </c>
      <c r="B60" s="11" t="s">
        <v>68</v>
      </c>
      <c r="C60" s="26"/>
      <c r="D60" s="20">
        <v>0.02</v>
      </c>
      <c r="E60" s="12">
        <f>ROUND(D60*1.2,2)</f>
        <v>0.02</v>
      </c>
    </row>
    <row r="61" spans="1:5" ht="17.25" customHeight="1" hidden="1">
      <c r="A61" s="10" t="s">
        <v>37</v>
      </c>
      <c r="B61" s="13" t="s">
        <v>69</v>
      </c>
      <c r="C61" s="27"/>
      <c r="D61" s="20">
        <v>0.11</v>
      </c>
      <c r="E61" s="12">
        <f>ROUND(D61*1.2,2)</f>
        <v>0.13</v>
      </c>
    </row>
    <row r="62" spans="1:4" ht="15">
      <c r="A62" s="3"/>
      <c r="B62" s="2"/>
      <c r="C62" s="2"/>
      <c r="D62" s="3"/>
    </row>
    <row r="63" spans="1:4" ht="15">
      <c r="A63" s="3"/>
      <c r="B63" s="2"/>
      <c r="C63" s="2"/>
      <c r="D63" s="3"/>
    </row>
  </sheetData>
  <sheetProtection/>
  <mergeCells count="12">
    <mergeCell ref="A55:D55"/>
    <mergeCell ref="A53:D53"/>
    <mergeCell ref="A54:D54"/>
    <mergeCell ref="A9:A10"/>
    <mergeCell ref="B9:B10"/>
    <mergeCell ref="A46:D46"/>
    <mergeCell ref="C9:C10"/>
    <mergeCell ref="A6:E6"/>
    <mergeCell ref="A7:E7"/>
    <mergeCell ref="B4:E4"/>
    <mergeCell ref="D2:E2"/>
    <mergeCell ref="B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П. Шелест</dc:creator>
  <cp:keywords/>
  <dc:description/>
  <cp:lastModifiedBy>Ирина</cp:lastModifiedBy>
  <cp:lastPrinted>2019-11-21T05:01:04Z</cp:lastPrinted>
  <dcterms:created xsi:type="dcterms:W3CDTF">2019-11-21T03:16:00Z</dcterms:created>
  <dcterms:modified xsi:type="dcterms:W3CDTF">2019-11-21T12:09:29Z</dcterms:modified>
  <cp:category/>
  <cp:version/>
  <cp:contentType/>
  <cp:contentStatus/>
</cp:coreProperties>
</file>